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ожение № 4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<sst xmlns="http://schemas.openxmlformats.org/spreadsheetml/2006/main" count="45" uniqueCount="41">
  <si>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Тирасполь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</si>
  <si>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</si>
  <si>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</si>
  <si>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</si>
  <si>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</si>
  <si>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</si>
  <si>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</si>
  <si>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</si>
  <si>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Наименование показателя</t>
  </si>
  <si>
    <t>(руб.)</t>
  </si>
  <si>
    <t>Днестровск</t>
  </si>
  <si>
    <t>ПРЕДЕЛЬНЫЙ ДЕФИЦИТ местных бюджетов</t>
  </si>
  <si>
    <t>ПРЕДЕЛЬНЫЕ РАСХОДЫ местных бюджетов</t>
  </si>
  <si>
    <t>ДОХОДЫ  местных  бюджетов</t>
  </si>
  <si>
    <t>Приложение № 3</t>
  </si>
  <si>
    <t>СРЕДСТВА на развитие дорожной отрасли</t>
  </si>
  <si>
    <t>в  том числе:</t>
  </si>
  <si>
    <t xml:space="preserve">     а)  остатки местного бюджета:</t>
  </si>
  <si>
    <t>целевого сбора на благоустройство территории сел (поселков)</t>
  </si>
  <si>
    <t>целевого сбора на содержание и развитие социальной сферы и инфраструктуры сел (поселков)</t>
  </si>
  <si>
    <t>налога на содержание жилищного фонда, объектов социально-культурной сферы и иные цели</t>
  </si>
  <si>
    <t>целевого сбора землеустроителей</t>
  </si>
  <si>
    <t>направляемые на кредитование крестьянских (фермерских) хозяйств (и проценты)</t>
  </si>
  <si>
    <t>направляемые на кредитование молодых специалистов на приобретение строительных материалов для строительства жилья (и проценты)</t>
  </si>
  <si>
    <t>направляемые на кредитование молодых семей на приобретение строительных материалов для строительства жилья (и проценты)</t>
  </si>
  <si>
    <t xml:space="preserve">     б)  остатки территориального Экологического фонда</t>
  </si>
  <si>
    <t xml:space="preserve">     в)  остатки на специальных бюджетных счетах</t>
  </si>
  <si>
    <t>"О республиканском бюджете на 2017 год"</t>
  </si>
  <si>
    <t>Доходы и расходы местных бюджетов на 2017 год</t>
  </si>
  <si>
    <t xml:space="preserve">     а) субсидии из республиканского бюджета </t>
  </si>
  <si>
    <t xml:space="preserve">     б) остатки средств на 1 января 2017 года</t>
  </si>
  <si>
    <t>к Закону Приднестровской Молдавской Республики</t>
  </si>
  <si>
    <t>средства  от приватизации</t>
  </si>
  <si>
    <t>ОСТАТКИ  по состоянию на 1 января 2017 года:</t>
  </si>
  <si>
    <t>"О внесении изменений и дополнений</t>
  </si>
  <si>
    <t>в Закон Приднестровской Молдавской Республики</t>
  </si>
  <si>
    <t>ДОТАЦИИ (ТРАНСФЕРТЫ)  из  РБ:</t>
  </si>
  <si>
    <t xml:space="preserve">     б) на финансирование расходов по оплате труда (статья 41 Закона)  </t>
  </si>
  <si>
    <t xml:space="preserve">     а) для обеспечения социальных обязательств (статья 40 Закона)</t>
  </si>
  <si>
    <t>Приложение № 5</t>
  </si>
  <si>
    <t xml:space="preserve">     в) на иные цели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</si>
</sst>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0_ ;\-#,##0.00\ "/>
    <numFmt numFmtId="168" formatCode="_-* #,##0.0_р_._-;\-* #,##0.0_р_._-;_-* &quot;-&quot;??_р_._-;_-@_-"/>
    <numFmt numFmtId="169" formatCode="0.0"/>
    <numFmt numFmtId="170" formatCode="0.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 vertic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2" sqref="J12"/>
    </sheetView>
  </sheetViews>
  <sheetFormatPr defaultColWidth="9.00390625" defaultRowHeight="12.75"/>
  <cols>
    <col min="1" max="1" width="59.75390625" style="4" customWidth="1"/>
    <col min="2" max="3" width="12.75390625" style="4" customWidth="1"/>
    <col min="4" max="7" width="12.75390625" style="7" customWidth="1"/>
    <col min="8" max="8" width="14.125" style="7" customWidth="1"/>
    <col min="9" max="9" width="11.75390625" style="7" customWidth="1"/>
    <col min="10" max="10" width="14.625" style="4" customWidth="1"/>
    <col min="11" max="16384" width="9.125" style="4" customWidth="1"/>
  </cols>
  <sheetData>
    <row r="1" spans="3:10" s="3" customFormat="1" ht="12" customHeight="1">
      <c r="C1" s="1"/>
      <c r="I1" s="56" t="s">
        <v>39</v>
      </c>
      <c r="J1" s="56"/>
    </row>
    <row r="2" spans="1:10" s="3" customFormat="1" ht="12" customHeight="1">
      <c r="A2" s="10"/>
      <c r="F2" s="56" t="s">
        <v>31</v>
      </c>
      <c r="G2" s="56"/>
      <c r="H2" s="56"/>
      <c r="I2" s="56"/>
      <c r="J2" s="56"/>
    </row>
    <row r="3" spans="1:10" s="3" customFormat="1" ht="12" customHeight="1">
      <c r="A3" s="10"/>
      <c r="F3" s="31"/>
      <c r="G3" s="31"/>
      <c r="H3" s="31"/>
      <c r="I3" s="31"/>
      <c r="J3" s="31" t="s">
        <v>34</v>
      </c>
    </row>
    <row r="4" spans="1:10" s="3" customFormat="1" ht="12" customHeight="1">
      <c r="A4" s="10"/>
      <c r="F4" s="31"/>
      <c r="G4" s="31"/>
      <c r="H4" s="31"/>
      <c r="I4" s="31"/>
      <c r="J4" s="31" t="s">
        <v>35</v>
      </c>
    </row>
    <row r="5" spans="1:10" s="3" customFormat="1" ht="15">
      <c r="A5" s="10"/>
      <c r="C5" s="1"/>
      <c r="E5" s="57" t="s">
        <v>27</v>
      </c>
      <c r="F5" s="57"/>
      <c r="G5" s="57"/>
      <c r="H5" s="57"/>
      <c r="I5" s="57"/>
      <c r="J5" s="57"/>
    </row>
    <row r="6" ht="6.75" customHeight="1"/>
    <row r="7" spans="3:10" s="3" customFormat="1" ht="15" customHeight="1">
      <c r="C7" s="1"/>
      <c r="I7" s="56" t="s">
        <v>14</v>
      </c>
      <c r="J7" s="56"/>
    </row>
    <row r="8" spans="1:10" s="3" customFormat="1" ht="15" customHeight="1">
      <c r="A8" s="10"/>
      <c r="F8" s="56" t="s">
        <v>31</v>
      </c>
      <c r="G8" s="56"/>
      <c r="H8" s="56"/>
      <c r="I8" s="56"/>
      <c r="J8" s="56"/>
    </row>
    <row r="9" spans="1:10" s="3" customFormat="1" ht="15" customHeight="1">
      <c r="A9" s="10"/>
      <c r="C9" s="1"/>
      <c r="E9" s="57" t="s">
        <v>27</v>
      </c>
      <c r="F9" s="57"/>
      <c r="G9" s="57"/>
      <c r="H9" s="57"/>
      <c r="I9" s="57"/>
      <c r="J9" s="57"/>
    </row>
    <row r="10" spans="1:10" ht="6.75" customHeight="1">
      <c r="A10" s="9"/>
      <c r="B10" s="2"/>
      <c r="C10" s="2"/>
      <c r="D10" s="2"/>
      <c r="E10" s="2"/>
      <c r="F10" s="2"/>
      <c r="G10" s="5"/>
      <c r="H10" s="2"/>
      <c r="I10" s="6"/>
      <c r="J10" s="6"/>
    </row>
    <row r="11" spans="2:10" ht="18" customHeight="1">
      <c r="B11" s="49" t="s">
        <v>28</v>
      </c>
      <c r="C11" s="49"/>
      <c r="D11" s="49"/>
      <c r="E11" s="49"/>
      <c r="F11" s="49"/>
      <c r="G11" s="49"/>
      <c r="H11" s="49"/>
      <c r="I11" s="49"/>
      <c r="J11" s="35"/>
    </row>
    <row r="12" spans="8:10" ht="15" customHeight="1" thickBot="1">
      <c r="H12" s="8"/>
      <c r="I12" s="8"/>
      <c r="J12" s="48" t="s">
        <v>9</v>
      </c>
    </row>
    <row r="13" spans="1:10" s="2" customFormat="1" ht="7.5" customHeight="1">
      <c r="A13" s="53" t="s">
        <v>8</v>
      </c>
      <c r="B13" s="50" t="s">
        <v>0</v>
      </c>
      <c r="C13" s="50" t="s">
        <v>10</v>
      </c>
      <c r="D13" s="50" t="s">
        <v>1</v>
      </c>
      <c r="E13" s="50" t="s">
        <v>2</v>
      </c>
      <c r="F13" s="50" t="s">
        <v>3</v>
      </c>
      <c r="G13" s="50" t="s">
        <v>4</v>
      </c>
      <c r="H13" s="50" t="s">
        <v>5</v>
      </c>
      <c r="I13" s="50" t="s">
        <v>6</v>
      </c>
      <c r="J13" s="58" t="s">
        <v>7</v>
      </c>
    </row>
    <row r="14" spans="1:10" s="2" customFormat="1" ht="9.75" customHeight="1">
      <c r="A14" s="54"/>
      <c r="B14" s="51"/>
      <c r="C14" s="51"/>
      <c r="D14" s="51"/>
      <c r="E14" s="51"/>
      <c r="F14" s="51"/>
      <c r="G14" s="51"/>
      <c r="H14" s="51"/>
      <c r="I14" s="51"/>
      <c r="J14" s="59"/>
    </row>
    <row r="15" spans="1:10" s="2" customFormat="1" ht="7.5" customHeight="1" thickBot="1">
      <c r="A15" s="55"/>
      <c r="B15" s="52"/>
      <c r="C15" s="52"/>
      <c r="D15" s="52"/>
      <c r="E15" s="52"/>
      <c r="F15" s="52"/>
      <c r="G15" s="52"/>
      <c r="H15" s="52"/>
      <c r="I15" s="52"/>
      <c r="J15" s="60"/>
    </row>
    <row r="16" spans="1:10" s="11" customFormat="1" ht="6" customHeight="1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s="12" customFormat="1" ht="15.75">
      <c r="A17" s="17" t="s">
        <v>13</v>
      </c>
      <c r="B17" s="13">
        <v>234290649</v>
      </c>
      <c r="C17" s="13">
        <v>28926450</v>
      </c>
      <c r="D17" s="13">
        <v>169492061</v>
      </c>
      <c r="E17" s="13">
        <v>136644497</v>
      </c>
      <c r="F17" s="13">
        <v>65166393</v>
      </c>
      <c r="G17" s="13">
        <v>92288377</v>
      </c>
      <c r="H17" s="13">
        <v>47980145</v>
      </c>
      <c r="I17" s="13">
        <f>32936364-2019273</f>
        <v>30917091</v>
      </c>
      <c r="J17" s="18">
        <f>SUM(B17:I17)</f>
        <v>805705663</v>
      </c>
    </row>
    <row r="18" spans="1:10" s="14" customFormat="1" ht="4.5" customHeight="1">
      <c r="A18" s="17"/>
      <c r="B18" s="13"/>
      <c r="C18" s="13"/>
      <c r="D18" s="13"/>
      <c r="E18" s="13"/>
      <c r="F18" s="13"/>
      <c r="G18" s="13"/>
      <c r="H18" s="13"/>
      <c r="I18" s="13"/>
      <c r="J18" s="18"/>
    </row>
    <row r="19" spans="1:10" s="12" customFormat="1" ht="15.75">
      <c r="A19" s="17" t="s">
        <v>36</v>
      </c>
      <c r="B19" s="13">
        <f>SUM(B21:B22)</f>
        <v>28107000</v>
      </c>
      <c r="C19" s="13">
        <f aca="true" t="shared" si="0" ref="C19:I19">SUM(C21:C22)</f>
        <v>0</v>
      </c>
      <c r="D19" s="13">
        <f>SUM(D21:D23)</f>
        <v>26588000</v>
      </c>
      <c r="E19" s="13">
        <f t="shared" si="0"/>
        <v>25714679</v>
      </c>
      <c r="F19" s="13">
        <f t="shared" si="0"/>
        <v>18932510</v>
      </c>
      <c r="G19" s="13">
        <f t="shared" si="0"/>
        <v>43423328</v>
      </c>
      <c r="H19" s="13">
        <f t="shared" si="0"/>
        <v>39711395</v>
      </c>
      <c r="I19" s="13">
        <f t="shared" si="0"/>
        <v>21854962</v>
      </c>
      <c r="J19" s="18">
        <f>SUM(B19:I19)</f>
        <v>204331874</v>
      </c>
    </row>
    <row r="20" spans="1:10" s="40" customFormat="1" ht="13.5" customHeight="1">
      <c r="A20" s="41" t="s">
        <v>16</v>
      </c>
      <c r="B20" s="38"/>
      <c r="C20" s="38"/>
      <c r="D20" s="38"/>
      <c r="E20" s="38"/>
      <c r="F20" s="38"/>
      <c r="G20" s="38"/>
      <c r="H20" s="38"/>
      <c r="I20" s="38"/>
      <c r="J20" s="39"/>
    </row>
    <row r="21" spans="1:10" s="15" customFormat="1" ht="30">
      <c r="A21" s="42" t="s">
        <v>38</v>
      </c>
      <c r="B21" s="36"/>
      <c r="C21" s="36"/>
      <c r="D21" s="36"/>
      <c r="E21" s="36">
        <v>17894679</v>
      </c>
      <c r="F21" s="36">
        <v>18932510</v>
      </c>
      <c r="G21" s="36">
        <v>43423328</v>
      </c>
      <c r="H21" s="36">
        <v>39711395</v>
      </c>
      <c r="I21" s="36">
        <v>21854962</v>
      </c>
      <c r="J21" s="37">
        <f>SUM(B21:I21)</f>
        <v>141816874</v>
      </c>
    </row>
    <row r="22" spans="1:10" s="15" customFormat="1" ht="30">
      <c r="A22" s="42" t="s">
        <v>37</v>
      </c>
      <c r="B22" s="36">
        <f>27107000+1000000</f>
        <v>28107000</v>
      </c>
      <c r="C22" s="36"/>
      <c r="D22" s="36">
        <f>17588000+5500000</f>
        <v>23088000</v>
      </c>
      <c r="E22" s="36">
        <v>7820000</v>
      </c>
      <c r="F22" s="36"/>
      <c r="G22" s="36"/>
      <c r="H22" s="36"/>
      <c r="I22" s="36"/>
      <c r="J22" s="37">
        <f>SUM(B22:I22)</f>
        <v>59015000</v>
      </c>
    </row>
    <row r="23" spans="1:10" s="15" customFormat="1" ht="15">
      <c r="A23" s="42" t="s">
        <v>40</v>
      </c>
      <c r="B23" s="36"/>
      <c r="C23" s="36"/>
      <c r="D23" s="36">
        <v>3500000</v>
      </c>
      <c r="E23" s="36"/>
      <c r="F23" s="36"/>
      <c r="G23" s="36"/>
      <c r="H23" s="36"/>
      <c r="I23" s="36"/>
      <c r="J23" s="37">
        <f>SUM(B23:I23)</f>
        <v>3500000</v>
      </c>
    </row>
    <row r="24" spans="1:10" s="15" customFormat="1" ht="5.25" customHeight="1">
      <c r="A24" s="43"/>
      <c r="B24" s="13"/>
      <c r="C24" s="13"/>
      <c r="D24" s="13"/>
      <c r="E24" s="13"/>
      <c r="F24" s="13"/>
      <c r="G24" s="13"/>
      <c r="H24" s="13"/>
      <c r="I24" s="13"/>
      <c r="J24" s="18"/>
    </row>
    <row r="25" spans="1:10" s="12" customFormat="1" ht="15.75">
      <c r="A25" s="44" t="s">
        <v>15</v>
      </c>
      <c r="B25" s="13">
        <f>B27+B28</f>
        <v>22725384</v>
      </c>
      <c r="C25" s="13">
        <f aca="true" t="shared" si="1" ref="C25:J25">C27+C28</f>
        <v>807844</v>
      </c>
      <c r="D25" s="13">
        <f t="shared" si="1"/>
        <v>12285229</v>
      </c>
      <c r="E25" s="13">
        <f t="shared" si="1"/>
        <v>18746633</v>
      </c>
      <c r="F25" s="13">
        <f t="shared" si="1"/>
        <v>13192793</v>
      </c>
      <c r="G25" s="13">
        <f t="shared" si="1"/>
        <v>21009357</v>
      </c>
      <c r="H25" s="13">
        <f t="shared" si="1"/>
        <v>11874147</v>
      </c>
      <c r="I25" s="13">
        <f t="shared" si="1"/>
        <v>10608584</v>
      </c>
      <c r="J25" s="18">
        <f t="shared" si="1"/>
        <v>111249971</v>
      </c>
    </row>
    <row r="26" spans="1:10" s="15" customFormat="1" ht="13.5" customHeight="1">
      <c r="A26" s="41" t="s">
        <v>16</v>
      </c>
      <c r="B26" s="38"/>
      <c r="C26" s="38"/>
      <c r="D26" s="38"/>
      <c r="E26" s="38"/>
      <c r="F26" s="38"/>
      <c r="G26" s="38"/>
      <c r="H26" s="38"/>
      <c r="I26" s="38"/>
      <c r="J26" s="39"/>
    </row>
    <row r="27" spans="1:10" s="15" customFormat="1" ht="15">
      <c r="A27" s="41" t="s">
        <v>29</v>
      </c>
      <c r="B27" s="36">
        <v>19077127</v>
      </c>
      <c r="C27" s="36">
        <v>718094</v>
      </c>
      <c r="D27" s="36">
        <v>12094350</v>
      </c>
      <c r="E27" s="36">
        <v>18296401</v>
      </c>
      <c r="F27" s="36">
        <v>12831295</v>
      </c>
      <c r="G27" s="36">
        <v>20565428</v>
      </c>
      <c r="H27" s="36">
        <v>11713611</v>
      </c>
      <c r="I27" s="36">
        <v>9867084</v>
      </c>
      <c r="J27" s="37">
        <f>SUM(B27:I27)</f>
        <v>105163390</v>
      </c>
    </row>
    <row r="28" spans="1:10" s="15" customFormat="1" ht="15">
      <c r="A28" s="41" t="s">
        <v>30</v>
      </c>
      <c r="B28" s="36">
        <v>3648257</v>
      </c>
      <c r="C28" s="36">
        <v>89750</v>
      </c>
      <c r="D28" s="36">
        <v>190879</v>
      </c>
      <c r="E28" s="36">
        <v>450232</v>
      </c>
      <c r="F28" s="36">
        <v>361498</v>
      </c>
      <c r="G28" s="36">
        <v>443929</v>
      </c>
      <c r="H28" s="36">
        <v>160536</v>
      </c>
      <c r="I28" s="36">
        <v>741500</v>
      </c>
      <c r="J28" s="37">
        <f>SUM(B28:I28)</f>
        <v>6086581</v>
      </c>
    </row>
    <row r="29" spans="1:10" s="16" customFormat="1" ht="4.5" customHeight="1">
      <c r="A29" s="41"/>
      <c r="B29" s="22"/>
      <c r="C29" s="22"/>
      <c r="D29" s="22"/>
      <c r="E29" s="22"/>
      <c r="F29" s="22"/>
      <c r="G29" s="22"/>
      <c r="H29" s="22"/>
      <c r="I29" s="22"/>
      <c r="J29" s="23"/>
    </row>
    <row r="30" spans="1:10" s="15" customFormat="1" ht="15.75">
      <c r="A30" s="45" t="s">
        <v>33</v>
      </c>
      <c r="B30" s="13"/>
      <c r="C30" s="22"/>
      <c r="D30" s="13"/>
      <c r="E30" s="13"/>
      <c r="F30" s="13"/>
      <c r="G30" s="13"/>
      <c r="H30" s="13"/>
      <c r="I30" s="13"/>
      <c r="J30" s="23"/>
    </row>
    <row r="31" spans="1:10" s="16" customFormat="1" ht="15.75">
      <c r="A31" s="45" t="s">
        <v>17</v>
      </c>
      <c r="B31" s="13">
        <v>6214905</v>
      </c>
      <c r="C31" s="13">
        <v>5831749</v>
      </c>
      <c r="D31" s="13">
        <v>675432</v>
      </c>
      <c r="E31" s="13">
        <v>2963052</v>
      </c>
      <c r="F31" s="13">
        <v>961131</v>
      </c>
      <c r="G31" s="13">
        <v>2097440</v>
      </c>
      <c r="H31" s="13">
        <v>3897021</v>
      </c>
      <c r="I31" s="13">
        <v>2439376</v>
      </c>
      <c r="J31" s="18">
        <f aca="true" t="shared" si="2" ref="J31:J42">SUM(B31:I31)</f>
        <v>25080106</v>
      </c>
    </row>
    <row r="32" spans="1:10" s="15" customFormat="1" ht="15">
      <c r="A32" s="41" t="s">
        <v>16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 s="34" customFormat="1" ht="30">
      <c r="A33" s="46" t="s">
        <v>18</v>
      </c>
      <c r="B33" s="32">
        <v>14358</v>
      </c>
      <c r="C33" s="32"/>
      <c r="D33" s="32"/>
      <c r="E33" s="32">
        <v>253917</v>
      </c>
      <c r="F33" s="32">
        <v>117527</v>
      </c>
      <c r="G33" s="32">
        <v>378182</v>
      </c>
      <c r="H33" s="32">
        <v>247399</v>
      </c>
      <c r="I33" s="32">
        <v>378412</v>
      </c>
      <c r="J33" s="33">
        <f t="shared" si="2"/>
        <v>1389795</v>
      </c>
    </row>
    <row r="34" spans="1:10" s="34" customFormat="1" ht="30">
      <c r="A34" s="47" t="s">
        <v>19</v>
      </c>
      <c r="B34" s="32">
        <v>76518</v>
      </c>
      <c r="C34" s="32"/>
      <c r="D34" s="32">
        <v>37030</v>
      </c>
      <c r="E34" s="32">
        <v>500501</v>
      </c>
      <c r="F34" s="32">
        <v>90973</v>
      </c>
      <c r="G34" s="32">
        <v>3416</v>
      </c>
      <c r="H34" s="32">
        <v>151335</v>
      </c>
      <c r="I34" s="32">
        <v>233894</v>
      </c>
      <c r="J34" s="33">
        <f t="shared" si="2"/>
        <v>1093667</v>
      </c>
    </row>
    <row r="35" spans="1:10" s="34" customFormat="1" ht="30">
      <c r="A35" s="47" t="s">
        <v>20</v>
      </c>
      <c r="B35" s="32">
        <v>206148</v>
      </c>
      <c r="C35" s="32">
        <v>3223691</v>
      </c>
      <c r="D35" s="32">
        <v>503361</v>
      </c>
      <c r="E35" s="32">
        <v>112939</v>
      </c>
      <c r="F35" s="32">
        <v>494849</v>
      </c>
      <c r="G35" s="32">
        <v>11593</v>
      </c>
      <c r="H35" s="32">
        <v>2225</v>
      </c>
      <c r="I35" s="32">
        <v>12423</v>
      </c>
      <c r="J35" s="33">
        <f t="shared" si="2"/>
        <v>4567229</v>
      </c>
    </row>
    <row r="36" spans="1:10" s="34" customFormat="1" ht="15">
      <c r="A36" s="47" t="s">
        <v>21</v>
      </c>
      <c r="B36" s="32"/>
      <c r="C36" s="32"/>
      <c r="D36" s="32"/>
      <c r="E36" s="32"/>
      <c r="F36" s="32">
        <v>1690</v>
      </c>
      <c r="G36" s="32"/>
      <c r="H36" s="32">
        <v>3111</v>
      </c>
      <c r="I36" s="32">
        <v>24188</v>
      </c>
      <c r="J36" s="33">
        <f t="shared" si="2"/>
        <v>28989</v>
      </c>
    </row>
    <row r="37" spans="1:10" s="34" customFormat="1" ht="15">
      <c r="A37" s="47" t="s">
        <v>32</v>
      </c>
      <c r="B37" s="32">
        <v>1881886</v>
      </c>
      <c r="C37" s="32">
        <v>148744</v>
      </c>
      <c r="D37" s="32"/>
      <c r="E37" s="32"/>
      <c r="F37" s="32"/>
      <c r="G37" s="32"/>
      <c r="H37" s="32"/>
      <c r="I37" s="32"/>
      <c r="J37" s="33">
        <f t="shared" si="2"/>
        <v>2030630</v>
      </c>
    </row>
    <row r="38" spans="1:10" s="34" customFormat="1" ht="30">
      <c r="A38" s="47" t="s">
        <v>22</v>
      </c>
      <c r="B38" s="32">
        <v>34999</v>
      </c>
      <c r="C38" s="32"/>
      <c r="D38" s="32"/>
      <c r="E38" s="32">
        <v>612149</v>
      </c>
      <c r="F38" s="32"/>
      <c r="G38" s="32">
        <v>1250730</v>
      </c>
      <c r="H38" s="32">
        <v>2954818</v>
      </c>
      <c r="I38" s="32">
        <v>1484428</v>
      </c>
      <c r="J38" s="33">
        <f t="shared" si="2"/>
        <v>6337124</v>
      </c>
    </row>
    <row r="39" spans="1:10" s="34" customFormat="1" ht="45">
      <c r="A39" s="47" t="s">
        <v>23</v>
      </c>
      <c r="B39" s="32"/>
      <c r="C39" s="32"/>
      <c r="D39" s="32"/>
      <c r="E39" s="32">
        <v>314501</v>
      </c>
      <c r="F39" s="32"/>
      <c r="G39" s="32">
        <v>130806</v>
      </c>
      <c r="H39" s="32">
        <v>138998</v>
      </c>
      <c r="I39" s="32">
        <v>83214</v>
      </c>
      <c r="J39" s="33">
        <f t="shared" si="2"/>
        <v>667519</v>
      </c>
    </row>
    <row r="40" spans="1:10" s="34" customFormat="1" ht="45">
      <c r="A40" s="47" t="s">
        <v>24</v>
      </c>
      <c r="B40" s="32">
        <v>730035</v>
      </c>
      <c r="C40" s="32"/>
      <c r="D40" s="32">
        <v>135041</v>
      </c>
      <c r="E40" s="32">
        <v>206104</v>
      </c>
      <c r="F40" s="32">
        <v>62144</v>
      </c>
      <c r="G40" s="32">
        <v>12039</v>
      </c>
      <c r="H40" s="32">
        <v>228426</v>
      </c>
      <c r="I40" s="32">
        <v>168862</v>
      </c>
      <c r="J40" s="33">
        <f t="shared" si="2"/>
        <v>1542651</v>
      </c>
    </row>
    <row r="41" spans="1:10" s="16" customFormat="1" ht="13.5" customHeight="1">
      <c r="A41" s="20" t="s">
        <v>25</v>
      </c>
      <c r="B41" s="13">
        <v>2230464</v>
      </c>
      <c r="C41" s="13">
        <v>14463</v>
      </c>
      <c r="D41" s="13">
        <v>3322</v>
      </c>
      <c r="E41" s="13">
        <v>133575</v>
      </c>
      <c r="F41" s="13">
        <v>25273</v>
      </c>
      <c r="G41" s="13">
        <v>119267</v>
      </c>
      <c r="H41" s="13">
        <v>342703</v>
      </c>
      <c r="I41" s="13">
        <v>28687</v>
      </c>
      <c r="J41" s="18">
        <f t="shared" si="2"/>
        <v>2897754</v>
      </c>
    </row>
    <row r="42" spans="1:10" s="16" customFormat="1" ht="15.75">
      <c r="A42" s="20" t="s">
        <v>26</v>
      </c>
      <c r="B42" s="13">
        <v>5435597</v>
      </c>
      <c r="C42" s="13">
        <v>786502</v>
      </c>
      <c r="D42" s="13">
        <v>1072786</v>
      </c>
      <c r="E42" s="13">
        <v>1535458</v>
      </c>
      <c r="F42" s="13">
        <v>467029</v>
      </c>
      <c r="G42" s="13">
        <v>1369332</v>
      </c>
      <c r="H42" s="13">
        <v>409973</v>
      </c>
      <c r="I42" s="13">
        <v>620129</v>
      </c>
      <c r="J42" s="18">
        <f t="shared" si="2"/>
        <v>11696806</v>
      </c>
    </row>
    <row r="43" spans="1:10" s="15" customFormat="1" ht="6.75" customHeight="1">
      <c r="A43" s="19"/>
      <c r="B43" s="13"/>
      <c r="C43" s="13"/>
      <c r="D43" s="13"/>
      <c r="E43" s="13"/>
      <c r="F43" s="13"/>
      <c r="G43" s="13"/>
      <c r="H43" s="13"/>
      <c r="I43" s="13"/>
      <c r="J43" s="18"/>
    </row>
    <row r="44" spans="1:10" s="12" customFormat="1" ht="15.75">
      <c r="A44" s="17" t="s">
        <v>11</v>
      </c>
      <c r="B44" s="13">
        <v>40357869</v>
      </c>
      <c r="C44" s="13">
        <v>2749057</v>
      </c>
      <c r="D44" s="13">
        <v>33846498</v>
      </c>
      <c r="E44" s="13">
        <v>31104055</v>
      </c>
      <c r="F44" s="13">
        <v>9803320</v>
      </c>
      <c r="G44" s="13">
        <v>25994913</v>
      </c>
      <c r="H44" s="13">
        <v>9505961</v>
      </c>
      <c r="I44" s="13">
        <v>4768857</v>
      </c>
      <c r="J44" s="18">
        <f>SUM(B44:I44)</f>
        <v>158130530</v>
      </c>
    </row>
    <row r="45" spans="1:10" s="14" customFormat="1" ht="6.75" customHeight="1">
      <c r="A45" s="17"/>
      <c r="B45" s="13"/>
      <c r="C45" s="13"/>
      <c r="D45" s="13"/>
      <c r="E45" s="13"/>
      <c r="F45" s="13"/>
      <c r="G45" s="13"/>
      <c r="H45" s="13"/>
      <c r="I45" s="13"/>
      <c r="J45" s="18"/>
    </row>
    <row r="46" spans="1:10" s="14" customFormat="1" ht="16.5" thickBot="1">
      <c r="A46" s="21" t="s">
        <v>12</v>
      </c>
      <c r="B46" s="24">
        <f aca="true" t="shared" si="3" ref="B46:I46">B17+B19+B25+B44+B31+B41+B42</f>
        <v>339361868</v>
      </c>
      <c r="C46" s="24">
        <f t="shared" si="3"/>
        <v>39116065</v>
      </c>
      <c r="D46" s="24">
        <f t="shared" si="3"/>
        <v>243963328</v>
      </c>
      <c r="E46" s="24">
        <f t="shared" si="3"/>
        <v>216841949</v>
      </c>
      <c r="F46" s="24">
        <f t="shared" si="3"/>
        <v>108548449</v>
      </c>
      <c r="G46" s="24">
        <f t="shared" si="3"/>
        <v>186302014</v>
      </c>
      <c r="H46" s="24">
        <f t="shared" si="3"/>
        <v>113721345</v>
      </c>
      <c r="I46" s="24">
        <f t="shared" si="3"/>
        <v>71237686</v>
      </c>
      <c r="J46" s="25">
        <f>SUM(B46:I46)</f>
        <v>1319092704</v>
      </c>
    </row>
    <row r="47" spans="2:10" ht="9" customHeight="1">
      <c r="B47" s="29"/>
      <c r="C47" s="29"/>
      <c r="D47" s="30"/>
      <c r="E47" s="30"/>
      <c r="F47" s="30"/>
      <c r="G47" s="30"/>
      <c r="H47" s="30"/>
      <c r="I47" s="30"/>
      <c r="J47" s="29"/>
    </row>
  </sheetData>
  <sheetProtection/>
  <mergeCells count="17">
    <mergeCell ref="I1:J1"/>
    <mergeCell ref="F2:J2"/>
    <mergeCell ref="E5:J5"/>
    <mergeCell ref="H13:H15"/>
    <mergeCell ref="I13:I15"/>
    <mergeCell ref="J13:J15"/>
    <mergeCell ref="I7:J7"/>
    <mergeCell ref="F8:J8"/>
    <mergeCell ref="E9:J9"/>
    <mergeCell ref="E13:E15"/>
    <mergeCell ref="B11:I11"/>
    <mergeCell ref="F13:F15"/>
    <mergeCell ref="G13:G15"/>
    <mergeCell ref="A13:A15"/>
    <mergeCell ref="B13:B15"/>
    <mergeCell ref="C13:C15"/>
    <mergeCell ref="D13:D15"/>
  </mergeCells>
  <printOptions/>
  <pageMargins left="0.3937007874015748" right="0.3937007874015748" top="0.5905511811023623" bottom="0.3937007874015748" header="0" footer="0"/>
  <pageSetup firstPageNumber="94" useFirstPageNumber="1" fitToHeight="3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NVB</dc:creator>
  <cp:keywords/>
  <dc:description/>
  <cp:lastModifiedBy>201k-1</cp:lastModifiedBy>
  <cp:lastPrinted>2017-09-29T11:55:18Z</cp:lastPrinted>
  <dcterms:created xsi:type="dcterms:W3CDTF">2008-09-25T06:37:35Z</dcterms:created>
  <dcterms:modified xsi:type="dcterms:W3CDTF">2017-09-29T11:55:20Z</dcterms:modified>
  <cp:category/>
  <cp:version/>
  <cp:contentType/>
  <cp:contentStatus/>
</cp:coreProperties>
</file>