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tabRatio="839" activeTab="0"/>
  </bookViews>
  <sheets>
    <sheet name="прил.№2 -2018г" sheetId="1" r:id="rId1"/>
  </sheets>
  <definedNames>
    <definedName name="_xlnm.Print_Titles" localSheetId="0">'прил.№2 -2018г'!$9:$10</definedName>
    <definedName name="_xlnm.Print_Area" localSheetId="0">'прил.№2 -2018г'!$A$1:$E$234</definedName>
  </definedNames>
  <calcPr fullCalcOnLoad="1"/>
</workbook>
</file>

<file path=xl/sharedStrings.xml><?xml version="1.0" encoding="utf-8"?>
<sst xmlns="http://schemas.openxmlformats.org/spreadsheetml/2006/main" count="251" uniqueCount="249">
  <si>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</si>
  <si>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</si>
  <si>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</si>
  <si>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</si>
  <si>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</si>
  <si>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 xml:space="preserve">должностной оклад (тарифная ставка) </t>
  </si>
  <si>
    <t xml:space="preserve">надбавки к должностному окладу </t>
  </si>
  <si>
    <t xml:space="preserve">дополнительная оплата к должностному окладу </t>
  </si>
  <si>
    <t>материальная помощь</t>
  </si>
  <si>
    <t>премирование</t>
  </si>
  <si>
    <t>прочие денежные выплаты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</si>
  <si>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</si>
  <si>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</si>
  <si>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</si>
  <si>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</si>
  <si>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</si>
  <si>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</si>
  <si>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</si>
  <si>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</si>
  <si>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</si>
  <si>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</si>
  <si>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</si>
  <si>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</si>
  <si>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</si>
  <si>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</si>
  <si>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</si>
  <si>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</si>
  <si>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</si>
  <si>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</si>
  <si>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</si>
  <si>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</si>
  <si>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</si>
  <si>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</si>
  <si>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</si>
  <si>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</si>
  <si>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</si>
  <si>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</si>
  <si>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</si>
  <si>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</si>
  <si>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</si>
  <si>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</si>
  <si>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</si>
  <si>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</si>
  <si>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</si>
  <si>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</si>
  <si>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</si>
  <si>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</si>
  <si>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</si>
  <si>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</si>
  <si>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</si>
  <si>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</si>
  <si>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</si>
  <si>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</si>
  <si>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</si>
  <si>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</si>
  <si>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</si>
  <si>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</si>
  <si>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</si>
  <si>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</si>
  <si>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</si>
  <si>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</si>
  <si>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</si>
  <si>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</si>
  <si>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</si>
  <si>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</si>
  <si>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</si>
  <si>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</si>
  <si>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</si>
  <si>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 xml:space="preserve">содержание физкультурно-оздоровительных клубов, детских спортивных школ ФПП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</si>
  <si>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</si>
  <si>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</si>
  <si>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</si>
  <si>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</si>
  <si>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</si>
  <si>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</si>
  <si>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</si>
  <si>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</si>
  <si>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</si>
  <si>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</si>
  <si>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</si>
  <si>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</si>
  <si>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</si>
  <si>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</si>
  <si>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</si>
  <si>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</si>
  <si>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</si>
  <si>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</si>
  <si>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</si>
  <si>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</si>
  <si>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</si>
  <si>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</si>
  <si>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</si>
  <si>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</si>
  <si>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</si>
  <si>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</si>
  <si>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</si>
  <si>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</si>
  <si>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</si>
  <si>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</si>
  <si>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возрасту,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</si>
  <si>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</si>
  <si>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</si>
  <si>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трудовых пенсий по случаю потери кормильца, членам семей военнослужащих</t>
  </si>
  <si>
    <t>Выплата получателям социальных пенсий</t>
  </si>
  <si>
    <t>выплата получателям социальных пенсий по возрасту</t>
  </si>
  <si>
    <t>выплата получателям социальных пенсий инвалидам вследствие  общего заболевания</t>
  </si>
  <si>
    <t>выплата получателям социальных пенсий инвалидам вследствие заболевания с детства</t>
  </si>
  <si>
    <t>выплата получателям социальных пенсий детям-инвалидам в возрасте до 18 (восемнадцати) лет</t>
  </si>
  <si>
    <t>выплата получателям социальных пенсий детям в случае потери кормильца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</si>
  <si>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</si>
  <si>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участникам Великой Отечественной войны, ставшими инвалидами независимо от причины инвалидности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</si>
  <si>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</si>
  <si>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</si>
  <si>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</si>
  <si>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</si>
  <si>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</si>
  <si>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</si>
  <si>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</si>
  <si>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</si>
  <si>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</si>
  <si>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</si>
  <si>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</si>
  <si>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</si>
  <si>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</si>
  <si>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</si>
  <si>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</si>
  <si>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</si>
  <si>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</si>
  <si>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</si>
  <si>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</si>
  <si>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гражданам, родившимся по 31 декабря 1931 года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</si>
  <si>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</si>
  <si>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повышений к пенсиям лицам, имеющим ученую степень доктора наук, утвержденную в порядке, предусмотренном законодательством Приднестровской Молдавской Республики</t>
  </si>
  <si>
    <t>выплата повышений к пенсиям лицам, награжденным знаком "Почетный донор ПМР" или аналогичным знаком СССР или МССР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</si>
  <si>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</si>
  <si>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</si>
  <si>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</si>
  <si>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</si>
  <si>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</si>
  <si>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 xml:space="preserve">выплата дополнительного материального обеспечения  гражданам, награжденным орденом Славы  II и III степени </t>
  </si>
  <si>
    <t xml:space="preserve">выплата дополнительного материального обеспечения  гражданам, награжденным орденом Трудовой Славы II и III степени 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</si>
  <si>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</si>
  <si>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</si>
  <si>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</si>
  <si>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</si>
  <si>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</si>
  <si>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Отечественной войны I и II степеней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</si>
  <si>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</si>
  <si>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</si>
  <si>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</si>
  <si>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</si>
  <si>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</si>
  <si>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</si>
  <si>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Орденом Почета ПМР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</si>
  <si>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</si>
  <si>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</si>
  <si>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</si>
  <si>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</si>
  <si>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</si>
  <si>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</si>
  <si>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</si>
  <si>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</si>
  <si>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</si>
  <si>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>выплата компенсаций близким родственникам, проживающим за пределами  ПМР, за лиц, погибших в результате боевых действий по защите Приднестровской Молдавской Республики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</si>
  <si>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</si>
  <si>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</si>
  <si>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</si>
  <si>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</si>
  <si>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</si>
  <si>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</si>
  <si>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под раз дел</t>
  </si>
  <si>
    <t>Содержание органов управления фонда</t>
  </si>
  <si>
    <t>0100</t>
  </si>
  <si>
    <t>0101</t>
  </si>
  <si>
    <t>раз дел</t>
  </si>
  <si>
    <t>200000</t>
  </si>
  <si>
    <t>Капитальные вложения</t>
  </si>
  <si>
    <t>800000</t>
  </si>
  <si>
    <t>160630</t>
  </si>
  <si>
    <t>выплата прочих компенсаций и доплат</t>
  </si>
  <si>
    <t>Выплата ежемесячных пособий по уходу за ребенком до достижения им возраста полутора лет отдельным категориям граждан</t>
  </si>
  <si>
    <t xml:space="preserve">Расходы на ремонт зданий ЕГФСС </t>
  </si>
  <si>
    <t>Сумма (руб.)</t>
  </si>
  <si>
    <t>160155</t>
  </si>
  <si>
    <t>160315</t>
  </si>
  <si>
    <t>140800</t>
  </si>
  <si>
    <t xml:space="preserve">240000 </t>
  </si>
  <si>
    <t>Капитальные вложения в основные фонды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</si>
  <si>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</si>
  <si>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</si>
  <si>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</si>
  <si>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</si>
  <si>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</si>
  <si>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</si>
  <si>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</si>
  <si>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</si>
  <si>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выплата вторых пенсий вдовам, не вступившим в новый брак, и родителям участников боевых действий, погибших либо умерших вследствие военной трвмы или заболевания, полученных в период боевых действий при защите на территории других государств, перечень которых установлен действующим законодательством Приднестровской Молдавской Республики</t>
  </si>
  <si>
    <t>160349</t>
  </si>
  <si>
    <t>выплата надбавок на уход детям-инвалидам до 18 (восемнадцати)  лет</t>
  </si>
  <si>
    <t>160379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</si>
  <si>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ПМР в 1992 году</t>
  </si>
  <si>
    <t>111043</t>
  </si>
  <si>
    <t>государственная и местная символика и государственные знаки отличия</t>
  </si>
  <si>
    <t xml:space="preserve">                         "О бюджете Единого государственного фонда социального</t>
  </si>
  <si>
    <t xml:space="preserve">                         к   Закону    Приднестровской    Молдавской    Республики</t>
  </si>
  <si>
    <t xml:space="preserve">                         Приложение № 2</t>
  </si>
  <si>
    <t xml:space="preserve">                         страхования   Приднестровской  Молдавской  Республики  </t>
  </si>
  <si>
    <t xml:space="preserve">                         на 2018 год"</t>
  </si>
  <si>
    <t>Расходы бюджета Единого государственного фонда социального страхования Приднестровской Молдавской Республики на 2018 год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</si>
  <si>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</si>
  <si>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ежемесячных возмещений вреда здоровью инвалидам (I,II,III групп и без установления инвалидности)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</si>
  <si>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</si>
  <si>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</si>
  <si>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</si>
  <si>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 xml:space="preserve">Выплата трудовых пенсий получателям двух пенсий в соответствии со статьей 6 Закона ПМР "О государственном пенсионном обеспечении граждан в Приднестровской Молдавской Республике" 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</si>
  <si>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службы, либо заболевания, связанного исполнением этих обязанностей 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</si>
  <si>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</si>
  <si>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трудовых пенсий вдовам, не вступившим в новый брак, родителям защитников Приднестровской Молдавской Республики, погибших либо умерших вследствие военной травмы или заболевания, полученных в перид боевых действий при защите Приднестровской Молдавской Республики</t>
  </si>
  <si>
    <t>выплата трудовых пенсий вдовам, не вступившим в новый брак, родителям участников боевых действий, погибших либо умерших вследствие военной травмы или заболевания, полученных в перид боевых действий на территории других государств, перечень которых установлен действующим законодательством Приднестровской Молдавской Республики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</si>
  <si>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</si>
  <si>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возрасту, выплачиваемых за счет средств республиканского бюджета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</si>
  <si>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</si>
  <si>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</si>
  <si>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</si>
  <si>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</si>
  <si>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кормильца, членам семей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</si>
  <si>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кормильца, членам семей погибших либо умерших вследствие военной травмы или заболевания, полученных при выполнении интернационального долга в Республике Афганистан</t>
  </si>
  <si>
    <t>выплата получателям трудовых пенсий по случаю потери кормильца, членам семей погибших либо умерших вследствие военной травмы или заболевания, полученных в период боевых действий в годы Великой Отечественной войны</t>
  </si>
  <si>
    <t>выплата получателям социальных пенсий, в соответствии со статьей 6 Закона ПМР "О государственном пенсионном обеспечении граждан в Приднестровской Молдавской Республике"</t>
  </si>
  <si>
    <t>Выплата вторых пенсий, в соответствии со статьей 6 Закона ПМР "О государственном пенсионном обеспечении граждан в Приднестровской Молдавской  Республике"</t>
  </si>
  <si>
    <t>выплата вторых пенсий инвалидам вследствие ранения, контузии, увечья, полученных при исполнении обязанностей военной службы либо заболевания, связанного с исполнением этих обязанностей</t>
  </si>
  <si>
    <t>выплата вторых пенсий вдовам, не вступившим в новый брак, и родителям защитников Приднестровской Молдавской Республики, погибших либо умерших вследствие военной трвмы или заболевания, полученных в период боевых действий при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</si>
  <si>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</si>
  <si>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</si>
  <si>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</si>
  <si>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 xml:space="preserve">Выплата дополнительных пенсий по указам Президента Приднестровской Молдавской Республики 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</si>
  <si>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</si>
  <si>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</si>
  <si>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повышений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</si>
  <si>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гражданам, проработавшим не менее 6 (шести) месяцев в годы Великой Отечественной войны, с 22 июня 1941 года по 9 мая 1945 года</t>
  </si>
  <si>
    <t>выплата повышений к пенсиям вдовам и родителям лиц, погибших либо умерших вследствие военной травмы или заболевания, полученных в результате участия в боевых действиях по защите СССР или на территории Республики Афганистан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</si>
  <si>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</si>
  <si>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</si>
  <si>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</si>
  <si>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</si>
  <si>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</si>
  <si>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Дружбы Народов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</si>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</sst>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20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 wrapText="1"/>
    </xf>
    <xf numFmtId="49" fontId="1" fillId="24" borderId="10" xfId="0" applyNumberFormat="1" applyFont="1" applyFill="1" applyBorder="1" applyAlignment="1">
      <alignment horizontal="left" vertical="top"/>
    </xf>
    <xf numFmtId="3" fontId="1" fillId="24" borderId="10" xfId="0" applyNumberFormat="1" applyFont="1" applyFill="1" applyBorder="1" applyAlignment="1">
      <alignment horizontal="right" vertical="center" wrapText="1"/>
    </xf>
    <xf numFmtId="49" fontId="2" fillId="24" borderId="10" xfId="0" applyNumberFormat="1" applyFont="1" applyFill="1" applyBorder="1" applyAlignment="1">
      <alignment horizontal="left" vertical="top"/>
    </xf>
    <xf numFmtId="0" fontId="2" fillId="24" borderId="1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3" fontId="1" fillId="24" borderId="0" xfId="0" applyNumberFormat="1" applyFont="1" applyFill="1" applyAlignment="1">
      <alignment vertical="center"/>
    </xf>
    <xf numFmtId="3" fontId="2" fillId="24" borderId="10" xfId="0" applyNumberFormat="1" applyFont="1" applyFill="1" applyBorder="1" applyAlignment="1">
      <alignment horizontal="right" vertical="center" wrapText="1"/>
    </xf>
    <xf numFmtId="165" fontId="1" fillId="0" borderId="0" xfId="58" applyNumberFormat="1" applyFont="1" applyFill="1" applyAlignment="1">
      <alignment/>
    </xf>
    <xf numFmtId="165" fontId="7" fillId="0" borderId="0" xfId="58" applyNumberFormat="1" applyFont="1" applyFill="1" applyAlignment="1">
      <alignment/>
    </xf>
    <xf numFmtId="165" fontId="1" fillId="24" borderId="0" xfId="58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19" fillId="24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V236"/>
  <sheetViews>
    <sheetView tabSelected="1" zoomScaleSheetLayoutView="100" zoomScalePageLayoutView="0" workbookViewId="0" topLeftCell="A1">
      <selection activeCell="D221" sqref="D221"/>
    </sheetView>
  </sheetViews>
  <sheetFormatPr defaultColWidth="8.7109375" defaultRowHeight="15"/>
  <cols>
    <col min="1" max="1" width="4.7109375" style="2" customWidth="1"/>
    <col min="2" max="2" width="5.140625" style="2" customWidth="1"/>
    <col min="3" max="3" width="8.57421875" style="2" customWidth="1"/>
    <col min="4" max="4" width="57.28125" style="7" customWidth="1"/>
    <col min="5" max="5" width="16.140625" style="28" customWidth="1"/>
    <col min="6" max="6" width="15.421875" style="1" bestFit="1" customWidth="1"/>
    <col min="7" max="7" width="14.28125" style="1" bestFit="1" customWidth="1"/>
    <col min="8" max="8" width="12.140625" style="1" bestFit="1" customWidth="1"/>
    <col min="9" max="16384" width="8.7109375" style="1" customWidth="1"/>
  </cols>
  <sheetData>
    <row r="1" spans="1:5" ht="15" customHeight="1">
      <c r="A1" s="12"/>
      <c r="B1" s="15"/>
      <c r="C1" s="21"/>
      <c r="D1" s="34" t="s">
        <v>205</v>
      </c>
      <c r="E1" s="34"/>
    </row>
    <row r="2" spans="1:256" ht="15" customHeight="1">
      <c r="A2" s="13"/>
      <c r="B2" s="15"/>
      <c r="C2" s="21"/>
      <c r="D2" s="34" t="s">
        <v>204</v>
      </c>
      <c r="E2" s="34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ht="15.75">
      <c r="A3" s="13"/>
      <c r="B3" s="34"/>
      <c r="C3" s="34"/>
      <c r="D3" s="34" t="s">
        <v>203</v>
      </c>
      <c r="E3" s="3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ht="15.75">
      <c r="A4" s="13"/>
      <c r="B4" s="34"/>
      <c r="C4" s="34"/>
      <c r="D4" s="34" t="s">
        <v>206</v>
      </c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5" ht="15.75">
      <c r="A5" s="13"/>
      <c r="B5" s="34"/>
      <c r="C5" s="34"/>
      <c r="D5" s="34" t="s">
        <v>207</v>
      </c>
      <c r="E5" s="34"/>
    </row>
    <row r="6" spans="1:5" ht="12" customHeight="1">
      <c r="A6" s="13"/>
      <c r="B6" s="15"/>
      <c r="C6" s="21"/>
      <c r="D6" s="15"/>
      <c r="E6" s="26"/>
    </row>
    <row r="7" spans="1:5" s="3" customFormat="1" ht="37.5" customHeight="1">
      <c r="A7" s="36" t="s">
        <v>208</v>
      </c>
      <c r="B7" s="37"/>
      <c r="C7" s="37"/>
      <c r="D7" s="37"/>
      <c r="E7" s="37"/>
    </row>
    <row r="8" spans="1:5" s="3" customFormat="1" ht="15.75" hidden="1">
      <c r="A8" s="38"/>
      <c r="B8" s="39"/>
      <c r="C8" s="40"/>
      <c r="D8" s="39"/>
      <c r="E8" s="41"/>
    </row>
    <row r="9" spans="1:5" s="4" customFormat="1" ht="15" customHeight="1">
      <c r="A9" s="42" t="s">
        <v>169</v>
      </c>
      <c r="B9" s="42"/>
      <c r="C9" s="43" t="s">
        <v>0</v>
      </c>
      <c r="D9" s="44" t="s">
        <v>1</v>
      </c>
      <c r="E9" s="45" t="s">
        <v>182</v>
      </c>
    </row>
    <row r="10" spans="1:5" s="4" customFormat="1" ht="47.25">
      <c r="A10" s="46" t="s">
        <v>174</v>
      </c>
      <c r="B10" s="46" t="s">
        <v>170</v>
      </c>
      <c r="C10" s="47"/>
      <c r="D10" s="44"/>
      <c r="E10" s="45"/>
    </row>
    <row r="11" spans="1:5" s="4" customFormat="1" ht="15.75">
      <c r="A11" s="5" t="s">
        <v>172</v>
      </c>
      <c r="B11" s="5"/>
      <c r="C11" s="5"/>
      <c r="D11" s="14" t="s">
        <v>171</v>
      </c>
      <c r="E11" s="23">
        <f>E12</f>
        <v>32889086</v>
      </c>
    </row>
    <row r="12" spans="1:5" s="4" customFormat="1" ht="42.75" customHeight="1">
      <c r="A12" s="5"/>
      <c r="B12" s="5" t="s">
        <v>173</v>
      </c>
      <c r="C12" s="5"/>
      <c r="D12" s="14" t="s">
        <v>209</v>
      </c>
      <c r="E12" s="23">
        <f>E13+E227</f>
        <v>32889086</v>
      </c>
    </row>
    <row r="13" spans="1:5" s="3" customFormat="1" ht="15.75">
      <c r="A13" s="5"/>
      <c r="B13" s="5"/>
      <c r="C13" s="5">
        <v>100000</v>
      </c>
      <c r="D13" s="14" t="s">
        <v>2</v>
      </c>
      <c r="E13" s="23">
        <f>E14+E49</f>
        <v>30843129</v>
      </c>
    </row>
    <row r="14" spans="1:8" s="3" customFormat="1" ht="15.75">
      <c r="A14" s="5"/>
      <c r="B14" s="5"/>
      <c r="C14" s="5">
        <v>110000</v>
      </c>
      <c r="D14" s="14" t="s">
        <v>3</v>
      </c>
      <c r="E14" s="23">
        <f>E15+E22+E23+E26+E29+E30+E38</f>
        <v>30840930</v>
      </c>
      <c r="H14" s="16"/>
    </row>
    <row r="15" spans="1:5" s="3" customFormat="1" ht="15.75">
      <c r="A15" s="5"/>
      <c r="B15" s="5"/>
      <c r="C15" s="5">
        <v>110100</v>
      </c>
      <c r="D15" s="14" t="s">
        <v>4</v>
      </c>
      <c r="E15" s="23">
        <f>SUM(E16:E21)</f>
        <v>19850830</v>
      </c>
    </row>
    <row r="16" spans="1:5" s="3" customFormat="1" ht="15.75">
      <c r="A16" s="5"/>
      <c r="B16" s="5"/>
      <c r="C16" s="5">
        <v>110110</v>
      </c>
      <c r="D16" s="14" t="s">
        <v>5</v>
      </c>
      <c r="E16" s="27">
        <v>12164355</v>
      </c>
    </row>
    <row r="17" spans="1:5" s="3" customFormat="1" ht="15.75">
      <c r="A17" s="5"/>
      <c r="B17" s="5"/>
      <c r="C17" s="5">
        <v>110120</v>
      </c>
      <c r="D17" s="14" t="s">
        <v>6</v>
      </c>
      <c r="E17" s="27">
        <v>1275922</v>
      </c>
    </row>
    <row r="18" spans="1:5" s="3" customFormat="1" ht="15.75">
      <c r="A18" s="5"/>
      <c r="B18" s="5"/>
      <c r="C18" s="5">
        <v>110130</v>
      </c>
      <c r="D18" s="14" t="s">
        <v>7</v>
      </c>
      <c r="E18" s="27">
        <v>3102862</v>
      </c>
    </row>
    <row r="19" spans="1:5" s="3" customFormat="1" ht="15.75">
      <c r="A19" s="5"/>
      <c r="B19" s="5"/>
      <c r="C19" s="5">
        <v>110170</v>
      </c>
      <c r="D19" s="14" t="s">
        <v>8</v>
      </c>
      <c r="E19" s="27">
        <v>2027411</v>
      </c>
    </row>
    <row r="20" spans="1:5" s="3" customFormat="1" ht="15.75">
      <c r="A20" s="5"/>
      <c r="B20" s="5"/>
      <c r="C20" s="5">
        <v>110180</v>
      </c>
      <c r="D20" s="14" t="s">
        <v>9</v>
      </c>
      <c r="E20" s="27">
        <v>1216436</v>
      </c>
    </row>
    <row r="21" spans="1:5" s="3" customFormat="1" ht="15.75">
      <c r="A21" s="5"/>
      <c r="B21" s="5"/>
      <c r="C21" s="5">
        <v>110190</v>
      </c>
      <c r="D21" s="14" t="s">
        <v>10</v>
      </c>
      <c r="E21" s="27">
        <v>63844</v>
      </c>
    </row>
    <row r="22" spans="1:5" s="3" customFormat="1" ht="30.75" customHeight="1">
      <c r="A22" s="5"/>
      <c r="B22" s="5"/>
      <c r="C22" s="5">
        <v>110200</v>
      </c>
      <c r="D22" s="14" t="s">
        <v>11</v>
      </c>
      <c r="E22" s="27">
        <v>4673660</v>
      </c>
    </row>
    <row r="23" spans="1:5" s="3" customFormat="1" ht="29.25" customHeight="1">
      <c r="A23" s="5"/>
      <c r="B23" s="5"/>
      <c r="C23" s="5">
        <v>110300</v>
      </c>
      <c r="D23" s="14" t="s">
        <v>12</v>
      </c>
      <c r="E23" s="27">
        <f>E24+E25</f>
        <v>1365343</v>
      </c>
    </row>
    <row r="24" spans="1:5" s="3" customFormat="1" ht="15.75">
      <c r="A24" s="5"/>
      <c r="B24" s="5"/>
      <c r="C24" s="5">
        <v>110350</v>
      </c>
      <c r="D24" s="14" t="s">
        <v>13</v>
      </c>
      <c r="E24" s="27">
        <v>477364</v>
      </c>
    </row>
    <row r="25" spans="1:5" s="3" customFormat="1" ht="15.75" customHeight="1">
      <c r="A25" s="5"/>
      <c r="B25" s="5"/>
      <c r="C25" s="5">
        <v>110360</v>
      </c>
      <c r="D25" s="14" t="s">
        <v>14</v>
      </c>
      <c r="E25" s="27">
        <v>887979</v>
      </c>
    </row>
    <row r="26" spans="1:5" s="3" customFormat="1" ht="15.75">
      <c r="A26" s="5"/>
      <c r="B26" s="5"/>
      <c r="C26" s="5">
        <v>110400</v>
      </c>
      <c r="D26" s="14" t="s">
        <v>15</v>
      </c>
      <c r="E26" s="27">
        <f>E27+E28</f>
        <v>177595</v>
      </c>
    </row>
    <row r="27" spans="1:5" s="3" customFormat="1" ht="30" customHeight="1">
      <c r="A27" s="5"/>
      <c r="B27" s="5"/>
      <c r="C27" s="5">
        <v>110410</v>
      </c>
      <c r="D27" s="14" t="s">
        <v>16</v>
      </c>
      <c r="E27" s="27">
        <v>39745</v>
      </c>
    </row>
    <row r="28" spans="1:5" s="3" customFormat="1" ht="29.25" customHeight="1">
      <c r="A28" s="5"/>
      <c r="B28" s="5"/>
      <c r="C28" s="5" t="s">
        <v>192</v>
      </c>
      <c r="D28" s="14" t="s">
        <v>193</v>
      </c>
      <c r="E28" s="27">
        <v>137850</v>
      </c>
    </row>
    <row r="29" spans="1:5" s="3" customFormat="1" ht="15.75">
      <c r="A29" s="5"/>
      <c r="B29" s="5"/>
      <c r="C29" s="5">
        <v>110600</v>
      </c>
      <c r="D29" s="14" t="s">
        <v>17</v>
      </c>
      <c r="E29" s="27">
        <v>723016</v>
      </c>
    </row>
    <row r="30" spans="1:7" s="3" customFormat="1" ht="15.75">
      <c r="A30" s="5"/>
      <c r="B30" s="5"/>
      <c r="C30" s="5">
        <v>110700</v>
      </c>
      <c r="D30" s="14" t="s">
        <v>18</v>
      </c>
      <c r="E30" s="29">
        <f>SUM(E31:E37)</f>
        <v>920788</v>
      </c>
      <c r="F30" s="30"/>
      <c r="G30" s="16"/>
    </row>
    <row r="31" spans="1:7" s="3" customFormat="1" ht="15.75">
      <c r="A31" s="5"/>
      <c r="B31" s="5"/>
      <c r="C31" s="5">
        <v>110710</v>
      </c>
      <c r="D31" s="14" t="s">
        <v>19</v>
      </c>
      <c r="E31" s="27">
        <v>266726</v>
      </c>
      <c r="F31" s="30"/>
      <c r="G31" s="16"/>
    </row>
    <row r="32" spans="1:7" s="3" customFormat="1" ht="15.75">
      <c r="A32" s="5"/>
      <c r="B32" s="5"/>
      <c r="C32" s="5">
        <v>110720</v>
      </c>
      <c r="D32" s="14" t="s">
        <v>20</v>
      </c>
      <c r="E32" s="27">
        <v>243151</v>
      </c>
      <c r="F32" s="30"/>
      <c r="G32" s="16"/>
    </row>
    <row r="33" spans="1:7" s="3" customFormat="1" ht="15.75">
      <c r="A33" s="5"/>
      <c r="B33" s="5"/>
      <c r="C33" s="5">
        <v>110730</v>
      </c>
      <c r="D33" s="14" t="s">
        <v>21</v>
      </c>
      <c r="E33" s="27">
        <v>152872</v>
      </c>
      <c r="F33" s="30"/>
      <c r="G33" s="16"/>
    </row>
    <row r="34" spans="1:7" s="3" customFormat="1" ht="15.75">
      <c r="A34" s="5"/>
      <c r="B34" s="5"/>
      <c r="C34" s="5">
        <v>110740</v>
      </c>
      <c r="D34" s="14" t="s">
        <v>22</v>
      </c>
      <c r="E34" s="27">
        <v>22371</v>
      </c>
      <c r="F34" s="30"/>
      <c r="G34" s="16"/>
    </row>
    <row r="35" spans="1:7" s="3" customFormat="1" ht="15.75">
      <c r="A35" s="5"/>
      <c r="B35" s="5"/>
      <c r="C35" s="5">
        <v>110750</v>
      </c>
      <c r="D35" s="14" t="s">
        <v>23</v>
      </c>
      <c r="E35" s="27">
        <v>18047</v>
      </c>
      <c r="F35" s="30"/>
      <c r="G35" s="16"/>
    </row>
    <row r="36" spans="1:7" s="3" customFormat="1" ht="15.75">
      <c r="A36" s="5"/>
      <c r="B36" s="5"/>
      <c r="C36" s="5">
        <v>110760</v>
      </c>
      <c r="D36" s="14" t="s">
        <v>24</v>
      </c>
      <c r="E36" s="27">
        <v>206204</v>
      </c>
      <c r="F36" s="30"/>
      <c r="G36" s="16"/>
    </row>
    <row r="37" spans="1:7" s="3" customFormat="1" ht="15.75">
      <c r="A37" s="5"/>
      <c r="B37" s="5"/>
      <c r="C37" s="5">
        <v>110780</v>
      </c>
      <c r="D37" s="14" t="s">
        <v>25</v>
      </c>
      <c r="E37" s="27">
        <v>11417</v>
      </c>
      <c r="F37" s="31"/>
      <c r="G37" s="16"/>
    </row>
    <row r="38" spans="1:7" s="3" customFormat="1" ht="29.25" customHeight="1">
      <c r="A38" s="5"/>
      <c r="B38" s="5"/>
      <c r="C38" s="5">
        <v>111000</v>
      </c>
      <c r="D38" s="14" t="s">
        <v>26</v>
      </c>
      <c r="E38" s="27">
        <f>SUM(E39:E48)</f>
        <v>3129698</v>
      </c>
      <c r="F38" s="32"/>
      <c r="G38" s="16"/>
    </row>
    <row r="39" spans="1:7" s="3" customFormat="1" ht="15.75">
      <c r="A39" s="5"/>
      <c r="B39" s="5"/>
      <c r="C39" s="5">
        <v>111020</v>
      </c>
      <c r="D39" s="14" t="s">
        <v>27</v>
      </c>
      <c r="E39" s="27">
        <v>125000</v>
      </c>
      <c r="F39" s="30"/>
      <c r="G39" s="16"/>
    </row>
    <row r="40" spans="1:7" s="3" customFormat="1" ht="15.75">
      <c r="A40" s="5"/>
      <c r="B40" s="5"/>
      <c r="C40" s="5">
        <v>111030</v>
      </c>
      <c r="D40" s="14" t="s">
        <v>28</v>
      </c>
      <c r="E40" s="27">
        <v>35755</v>
      </c>
      <c r="F40" s="30"/>
      <c r="G40" s="16"/>
    </row>
    <row r="41" spans="1:7" s="3" customFormat="1" ht="15.75">
      <c r="A41" s="5"/>
      <c r="B41" s="5"/>
      <c r="C41" s="5">
        <v>111042</v>
      </c>
      <c r="D41" s="14" t="s">
        <v>29</v>
      </c>
      <c r="E41" s="27">
        <v>30532</v>
      </c>
      <c r="F41" s="30"/>
      <c r="G41" s="16"/>
    </row>
    <row r="42" spans="1:7" s="3" customFormat="1" ht="31.5">
      <c r="A42" s="5"/>
      <c r="B42" s="5"/>
      <c r="C42" s="5" t="s">
        <v>201</v>
      </c>
      <c r="D42" s="14" t="s">
        <v>202</v>
      </c>
      <c r="E42" s="27">
        <v>1800000</v>
      </c>
      <c r="F42" s="30"/>
      <c r="G42" s="16"/>
    </row>
    <row r="43" spans="1:7" s="3" customFormat="1" ht="15.75">
      <c r="A43" s="5"/>
      <c r="B43" s="5"/>
      <c r="C43" s="5">
        <v>111044</v>
      </c>
      <c r="D43" s="14" t="s">
        <v>30</v>
      </c>
      <c r="E43" s="27">
        <v>177596</v>
      </c>
      <c r="F43" s="30"/>
      <c r="G43" s="16"/>
    </row>
    <row r="44" spans="1:7" s="3" customFormat="1" ht="15.75">
      <c r="A44" s="5"/>
      <c r="B44" s="5"/>
      <c r="C44" s="5">
        <v>111045</v>
      </c>
      <c r="D44" s="14" t="s">
        <v>31</v>
      </c>
      <c r="E44" s="27">
        <v>501000</v>
      </c>
      <c r="F44" s="30"/>
      <c r="G44" s="16"/>
    </row>
    <row r="45" spans="1:7" s="3" customFormat="1" ht="15.75">
      <c r="A45" s="5"/>
      <c r="B45" s="5"/>
      <c r="C45" s="5">
        <v>111046</v>
      </c>
      <c r="D45" s="14" t="s">
        <v>32</v>
      </c>
      <c r="E45" s="27">
        <v>5238</v>
      </c>
      <c r="F45" s="30"/>
      <c r="G45" s="16"/>
    </row>
    <row r="46" spans="1:7" s="3" customFormat="1" ht="15.75">
      <c r="A46" s="5"/>
      <c r="B46" s="5"/>
      <c r="C46" s="5">
        <v>111050</v>
      </c>
      <c r="D46" s="14" t="s">
        <v>33</v>
      </c>
      <c r="E46" s="27">
        <v>189894</v>
      </c>
      <c r="F46" s="30"/>
      <c r="G46" s="16"/>
    </row>
    <row r="47" spans="1:6" s="3" customFormat="1" ht="15.75">
      <c r="A47" s="5"/>
      <c r="B47" s="5"/>
      <c r="C47" s="5" t="s">
        <v>190</v>
      </c>
      <c r="D47" s="14" t="s">
        <v>191</v>
      </c>
      <c r="E47" s="27">
        <v>100000</v>
      </c>
      <c r="F47" s="30"/>
    </row>
    <row r="48" spans="1:6" s="3" customFormat="1" ht="16.5" customHeight="1">
      <c r="A48" s="5"/>
      <c r="B48" s="5"/>
      <c r="C48" s="5">
        <v>111070</v>
      </c>
      <c r="D48" s="14" t="s">
        <v>34</v>
      </c>
      <c r="E48" s="27">
        <v>164683</v>
      </c>
      <c r="F48" s="30"/>
    </row>
    <row r="49" spans="1:6" s="3" customFormat="1" ht="15.75">
      <c r="A49" s="5"/>
      <c r="B49" s="5"/>
      <c r="C49" s="5">
        <v>130650</v>
      </c>
      <c r="D49" s="14" t="s">
        <v>35</v>
      </c>
      <c r="E49" s="27">
        <v>2199</v>
      </c>
      <c r="F49" s="30"/>
    </row>
    <row r="50" spans="1:5" s="3" customFormat="1" ht="30.75" customHeight="1">
      <c r="A50" s="5"/>
      <c r="B50" s="5"/>
      <c r="C50" s="5">
        <v>140000</v>
      </c>
      <c r="D50" s="14" t="s">
        <v>38</v>
      </c>
      <c r="E50" s="23">
        <f>E51+E61+E68+E67</f>
        <v>34606372</v>
      </c>
    </row>
    <row r="51" spans="1:5" s="3" customFormat="1" ht="15.75">
      <c r="A51" s="5"/>
      <c r="B51" s="5"/>
      <c r="C51" s="5">
        <v>140200</v>
      </c>
      <c r="D51" s="14" t="s">
        <v>39</v>
      </c>
      <c r="E51" s="23">
        <f>E52+E53+E56+E57+E58</f>
        <v>1651878</v>
      </c>
    </row>
    <row r="52" spans="1:5" s="3" customFormat="1" ht="15.75">
      <c r="A52" s="5"/>
      <c r="B52" s="5"/>
      <c r="C52" s="5">
        <v>140210</v>
      </c>
      <c r="D52" s="14" t="s">
        <v>40</v>
      </c>
      <c r="E52" s="23">
        <v>356121</v>
      </c>
    </row>
    <row r="53" spans="1:5" s="3" customFormat="1" ht="15.75">
      <c r="A53" s="5"/>
      <c r="B53" s="5"/>
      <c r="C53" s="5">
        <v>140220</v>
      </c>
      <c r="D53" s="14" t="s">
        <v>41</v>
      </c>
      <c r="E53" s="23">
        <f>SUM(E54:E55)</f>
        <v>210414</v>
      </c>
    </row>
    <row r="54" spans="1:5" s="3" customFormat="1" ht="30.75" customHeight="1">
      <c r="A54" s="5"/>
      <c r="B54" s="5"/>
      <c r="C54" s="5">
        <v>140221</v>
      </c>
      <c r="D54" s="14" t="s">
        <v>42</v>
      </c>
      <c r="E54" s="23">
        <f>103373+70103</f>
        <v>173476</v>
      </c>
    </row>
    <row r="55" spans="1:5" s="3" customFormat="1" ht="15.75">
      <c r="A55" s="5"/>
      <c r="B55" s="5"/>
      <c r="C55" s="5">
        <v>140222</v>
      </c>
      <c r="D55" s="14" t="s">
        <v>43</v>
      </c>
      <c r="E55" s="23">
        <v>36938</v>
      </c>
    </row>
    <row r="56" spans="1:5" s="3" customFormat="1" ht="15.75">
      <c r="A56" s="5"/>
      <c r="B56" s="5"/>
      <c r="C56" s="5">
        <v>140230</v>
      </c>
      <c r="D56" s="14" t="s">
        <v>44</v>
      </c>
      <c r="E56" s="23">
        <v>700329</v>
      </c>
    </row>
    <row r="57" spans="1:5" s="3" customFormat="1" ht="17.25" customHeight="1">
      <c r="A57" s="5"/>
      <c r="B57" s="5"/>
      <c r="C57" s="5">
        <v>140240</v>
      </c>
      <c r="D57" s="14" t="s">
        <v>45</v>
      </c>
      <c r="E57" s="23">
        <v>375264</v>
      </c>
    </row>
    <row r="58" spans="1:5" s="3" customFormat="1" ht="15.75">
      <c r="A58" s="5"/>
      <c r="B58" s="5"/>
      <c r="C58" s="5">
        <v>140250</v>
      </c>
      <c r="D58" s="14" t="s">
        <v>46</v>
      </c>
      <c r="E58" s="23">
        <f>SUM(E59:E60)</f>
        <v>9750</v>
      </c>
    </row>
    <row r="59" spans="1:8" s="3" customFormat="1" ht="15.75">
      <c r="A59" s="5"/>
      <c r="B59" s="5"/>
      <c r="C59" s="5">
        <v>140251</v>
      </c>
      <c r="D59" s="14" t="s">
        <v>47</v>
      </c>
      <c r="E59" s="23">
        <v>7900</v>
      </c>
      <c r="H59" s="16"/>
    </row>
    <row r="60" spans="1:5" s="3" customFormat="1" ht="15.75">
      <c r="A60" s="5"/>
      <c r="B60" s="5"/>
      <c r="C60" s="5">
        <v>140252</v>
      </c>
      <c r="D60" s="14" t="s">
        <v>48</v>
      </c>
      <c r="E60" s="23">
        <v>1850</v>
      </c>
    </row>
    <row r="61" spans="1:5" s="3" customFormat="1" ht="15.75">
      <c r="A61" s="5"/>
      <c r="B61" s="5"/>
      <c r="C61" s="5">
        <v>140400</v>
      </c>
      <c r="D61" s="14" t="s">
        <v>49</v>
      </c>
      <c r="E61" s="23">
        <f>SUM(E62:E64)+E65</f>
        <v>32917994</v>
      </c>
    </row>
    <row r="62" spans="1:5" s="3" customFormat="1" ht="15.75">
      <c r="A62" s="5"/>
      <c r="B62" s="5"/>
      <c r="C62" s="5">
        <v>140410</v>
      </c>
      <c r="D62" s="14" t="s">
        <v>50</v>
      </c>
      <c r="E62" s="23">
        <v>32589790</v>
      </c>
    </row>
    <row r="63" spans="1:5" s="3" customFormat="1" ht="14.25" customHeight="1">
      <c r="A63" s="5"/>
      <c r="B63" s="5"/>
      <c r="C63" s="5">
        <v>140420</v>
      </c>
      <c r="D63" s="14" t="s">
        <v>51</v>
      </c>
      <c r="E63" s="23">
        <v>273246</v>
      </c>
    </row>
    <row r="64" spans="1:5" s="3" customFormat="1" ht="15.75">
      <c r="A64" s="5"/>
      <c r="B64" s="5"/>
      <c r="C64" s="5">
        <v>140440</v>
      </c>
      <c r="D64" s="14" t="s">
        <v>8</v>
      </c>
      <c r="E64" s="23">
        <v>19200</v>
      </c>
    </row>
    <row r="65" spans="1:5" s="3" customFormat="1" ht="15.75">
      <c r="A65" s="5"/>
      <c r="B65" s="5"/>
      <c r="C65" s="5">
        <v>140450</v>
      </c>
      <c r="D65" s="14" t="s">
        <v>52</v>
      </c>
      <c r="E65" s="23">
        <f>E66</f>
        <v>35758</v>
      </c>
    </row>
    <row r="66" spans="1:5" s="3" customFormat="1" ht="14.25" customHeight="1">
      <c r="A66" s="5"/>
      <c r="B66" s="5"/>
      <c r="C66" s="5">
        <v>140451</v>
      </c>
      <c r="D66" s="14" t="s">
        <v>53</v>
      </c>
      <c r="E66" s="23">
        <v>35758</v>
      </c>
    </row>
    <row r="67" spans="1:6" s="3" customFormat="1" ht="15.75" hidden="1">
      <c r="A67" s="22"/>
      <c r="B67" s="22"/>
      <c r="C67" s="24" t="s">
        <v>185</v>
      </c>
      <c r="D67" s="25" t="s">
        <v>54</v>
      </c>
      <c r="E67" s="23"/>
      <c r="F67" s="17"/>
    </row>
    <row r="68" spans="1:5" s="3" customFormat="1" ht="15.75">
      <c r="A68" s="5"/>
      <c r="B68" s="5"/>
      <c r="C68" s="5">
        <v>140900</v>
      </c>
      <c r="D68" s="14" t="s">
        <v>55</v>
      </c>
      <c r="E68" s="23">
        <v>36500</v>
      </c>
    </row>
    <row r="69" spans="1:5" s="3" customFormat="1" ht="58.5" customHeight="1">
      <c r="A69" s="5"/>
      <c r="B69" s="5"/>
      <c r="C69" s="5">
        <v>150000</v>
      </c>
      <c r="D69" s="14" t="s">
        <v>56</v>
      </c>
      <c r="E69" s="23">
        <f>E70+E87+E91</f>
        <v>283664654</v>
      </c>
    </row>
    <row r="70" spans="1:5" s="3" customFormat="1" ht="30.75" customHeight="1">
      <c r="A70" s="5"/>
      <c r="B70" s="5"/>
      <c r="C70" s="5">
        <v>151000</v>
      </c>
      <c r="D70" s="14" t="s">
        <v>57</v>
      </c>
      <c r="E70" s="23">
        <f>E71+E74+E77+E80+E83+E84</f>
        <v>160090067</v>
      </c>
    </row>
    <row r="71" spans="1:5" s="3" customFormat="1" ht="31.5">
      <c r="A71" s="5"/>
      <c r="B71" s="5"/>
      <c r="C71" s="5">
        <v>151100</v>
      </c>
      <c r="D71" s="14" t="s">
        <v>58</v>
      </c>
      <c r="E71" s="23">
        <f>E72+E73</f>
        <v>151627698</v>
      </c>
    </row>
    <row r="72" spans="1:5" s="3" customFormat="1" ht="48" customHeight="1">
      <c r="A72" s="5"/>
      <c r="B72" s="5"/>
      <c r="C72" s="5">
        <v>151110</v>
      </c>
      <c r="D72" s="14" t="s">
        <v>59</v>
      </c>
      <c r="E72" s="23">
        <v>93627698</v>
      </c>
    </row>
    <row r="73" spans="1:5" s="3" customFormat="1" ht="33" customHeight="1">
      <c r="A73" s="5"/>
      <c r="B73" s="5"/>
      <c r="C73" s="5">
        <v>151120</v>
      </c>
      <c r="D73" s="14" t="s">
        <v>60</v>
      </c>
      <c r="E73" s="23">
        <v>58000000</v>
      </c>
    </row>
    <row r="74" spans="1:5" s="3" customFormat="1" ht="31.5">
      <c r="A74" s="5"/>
      <c r="B74" s="5"/>
      <c r="C74" s="5">
        <v>151200</v>
      </c>
      <c r="D74" s="14" t="s">
        <v>61</v>
      </c>
      <c r="E74" s="23">
        <f>E75+E76</f>
        <v>8100000</v>
      </c>
    </row>
    <row r="75" spans="1:5" s="3" customFormat="1" ht="15.75">
      <c r="A75" s="5"/>
      <c r="B75" s="5"/>
      <c r="C75" s="18">
        <v>151210</v>
      </c>
      <c r="D75" s="19" t="s">
        <v>62</v>
      </c>
      <c r="E75" s="23">
        <v>3000000</v>
      </c>
    </row>
    <row r="76" spans="1:5" s="3" customFormat="1" ht="15.75">
      <c r="A76" s="5"/>
      <c r="B76" s="5"/>
      <c r="C76" s="5">
        <v>151220</v>
      </c>
      <c r="D76" s="14" t="s">
        <v>63</v>
      </c>
      <c r="E76" s="23">
        <v>5100000</v>
      </c>
    </row>
    <row r="77" spans="1:5" s="3" customFormat="1" ht="15.75">
      <c r="A77" s="5"/>
      <c r="B77" s="5"/>
      <c r="C77" s="18">
        <v>151300</v>
      </c>
      <c r="D77" s="19" t="s">
        <v>64</v>
      </c>
      <c r="E77" s="23">
        <f>SUM(E78:E79)</f>
        <v>0</v>
      </c>
    </row>
    <row r="78" spans="1:5" s="3" customFormat="1" ht="15.75">
      <c r="A78" s="5"/>
      <c r="B78" s="5"/>
      <c r="C78" s="18">
        <v>151310</v>
      </c>
      <c r="D78" s="19" t="s">
        <v>65</v>
      </c>
      <c r="E78" s="29">
        <v>0</v>
      </c>
    </row>
    <row r="79" spans="1:5" s="3" customFormat="1" ht="17.25" customHeight="1">
      <c r="A79" s="5"/>
      <c r="B79" s="5"/>
      <c r="C79" s="18">
        <v>151320</v>
      </c>
      <c r="D79" s="19" t="s">
        <v>66</v>
      </c>
      <c r="E79" s="29">
        <v>0</v>
      </c>
    </row>
    <row r="80" spans="1:5" s="3" customFormat="1" ht="46.5" customHeight="1">
      <c r="A80" s="5"/>
      <c r="B80" s="5"/>
      <c r="C80" s="5">
        <v>151400</v>
      </c>
      <c r="D80" s="14" t="s">
        <v>67</v>
      </c>
      <c r="E80" s="23">
        <f>E81+E82</f>
        <v>142369</v>
      </c>
    </row>
    <row r="81" spans="1:5" s="3" customFormat="1" ht="28.5" customHeight="1" hidden="1">
      <c r="A81" s="5"/>
      <c r="B81" s="5"/>
      <c r="C81" s="5">
        <v>151410</v>
      </c>
      <c r="D81" s="14" t="s">
        <v>68</v>
      </c>
      <c r="E81" s="23"/>
    </row>
    <row r="82" spans="1:5" s="3" customFormat="1" ht="31.5" customHeight="1">
      <c r="A82" s="5"/>
      <c r="B82" s="5"/>
      <c r="C82" s="5">
        <v>151420</v>
      </c>
      <c r="D82" s="14" t="s">
        <v>69</v>
      </c>
      <c r="E82" s="23">
        <v>142369</v>
      </c>
    </row>
    <row r="83" spans="1:5" s="3" customFormat="1" ht="77.25" customHeight="1">
      <c r="A83" s="5"/>
      <c r="B83" s="5"/>
      <c r="C83" s="18">
        <v>151500</v>
      </c>
      <c r="D83" s="19" t="s">
        <v>70</v>
      </c>
      <c r="E83" s="23">
        <v>150000</v>
      </c>
    </row>
    <row r="84" spans="1:5" s="3" customFormat="1" ht="16.5" customHeight="1">
      <c r="A84" s="5"/>
      <c r="B84" s="5"/>
      <c r="C84" s="18">
        <v>151600</v>
      </c>
      <c r="D84" s="19" t="s">
        <v>54</v>
      </c>
      <c r="E84" s="29">
        <f>E85</f>
        <v>70000</v>
      </c>
    </row>
    <row r="85" spans="1:5" s="3" customFormat="1" ht="17.25" customHeight="1">
      <c r="A85" s="5"/>
      <c r="B85" s="5"/>
      <c r="C85" s="18">
        <v>151630</v>
      </c>
      <c r="D85" s="19" t="s">
        <v>71</v>
      </c>
      <c r="E85" s="29">
        <f>E86</f>
        <v>70000</v>
      </c>
    </row>
    <row r="86" spans="1:5" s="3" customFormat="1" ht="17.25" customHeight="1">
      <c r="A86" s="5"/>
      <c r="B86" s="5"/>
      <c r="C86" s="18">
        <v>151631</v>
      </c>
      <c r="D86" s="19" t="s">
        <v>72</v>
      </c>
      <c r="E86" s="29">
        <v>70000</v>
      </c>
    </row>
    <row r="87" spans="1:5" s="3" customFormat="1" ht="31.5">
      <c r="A87" s="5"/>
      <c r="B87" s="5"/>
      <c r="C87" s="5">
        <v>152000</v>
      </c>
      <c r="D87" s="14" t="s">
        <v>73</v>
      </c>
      <c r="E87" s="23">
        <f>SUM(E88:E90)</f>
        <v>58521240</v>
      </c>
    </row>
    <row r="88" spans="1:5" s="3" customFormat="1" ht="32.25" customHeight="1">
      <c r="A88" s="5"/>
      <c r="B88" s="5"/>
      <c r="C88" s="5">
        <v>152100</v>
      </c>
      <c r="D88" s="14" t="s">
        <v>74</v>
      </c>
      <c r="E88" s="23">
        <v>5028480</v>
      </c>
    </row>
    <row r="89" spans="1:5" s="3" customFormat="1" ht="47.25" customHeight="1">
      <c r="A89" s="5"/>
      <c r="B89" s="5"/>
      <c r="C89" s="5">
        <v>152200</v>
      </c>
      <c r="D89" s="14" t="s">
        <v>75</v>
      </c>
      <c r="E89" s="23">
        <v>9039600</v>
      </c>
    </row>
    <row r="90" spans="1:5" s="3" customFormat="1" ht="48" customHeight="1">
      <c r="A90" s="5"/>
      <c r="B90" s="5"/>
      <c r="C90" s="5">
        <v>152300</v>
      </c>
      <c r="D90" s="14" t="s">
        <v>180</v>
      </c>
      <c r="E90" s="23">
        <v>44453160</v>
      </c>
    </row>
    <row r="91" spans="1:5" s="3" customFormat="1" ht="34.5" customHeight="1">
      <c r="A91" s="5"/>
      <c r="B91" s="5"/>
      <c r="C91" s="5">
        <v>153000</v>
      </c>
      <c r="D91" s="14" t="s">
        <v>76</v>
      </c>
      <c r="E91" s="23">
        <f>E92+E96+E97+E98+E99+E100+E109</f>
        <v>65053347</v>
      </c>
    </row>
    <row r="92" spans="1:5" s="3" customFormat="1" ht="31.5" customHeight="1">
      <c r="A92" s="5"/>
      <c r="B92" s="5"/>
      <c r="C92" s="5">
        <v>153100</v>
      </c>
      <c r="D92" s="14" t="s">
        <v>77</v>
      </c>
      <c r="E92" s="23">
        <f>E93+E94+E95</f>
        <v>53005484</v>
      </c>
    </row>
    <row r="93" spans="1:5" s="3" customFormat="1" ht="15.75">
      <c r="A93" s="5"/>
      <c r="B93" s="5"/>
      <c r="C93" s="5">
        <v>153110</v>
      </c>
      <c r="D93" s="14" t="s">
        <v>78</v>
      </c>
      <c r="E93" s="23">
        <v>2509515</v>
      </c>
    </row>
    <row r="94" spans="1:5" s="3" customFormat="1" ht="30.75" customHeight="1">
      <c r="A94" s="5"/>
      <c r="B94" s="5"/>
      <c r="C94" s="5">
        <v>153120</v>
      </c>
      <c r="D94" s="14" t="s">
        <v>79</v>
      </c>
      <c r="E94" s="23">
        <v>36569</v>
      </c>
    </row>
    <row r="95" spans="1:5" s="3" customFormat="1" ht="30" customHeight="1">
      <c r="A95" s="5"/>
      <c r="B95" s="5"/>
      <c r="C95" s="5">
        <v>153130</v>
      </c>
      <c r="D95" s="14" t="s">
        <v>80</v>
      </c>
      <c r="E95" s="23">
        <v>50459400</v>
      </c>
    </row>
    <row r="96" spans="1:5" s="3" customFormat="1" ht="15.75">
      <c r="A96" s="5"/>
      <c r="B96" s="5"/>
      <c r="C96" s="5">
        <v>153200</v>
      </c>
      <c r="D96" s="14" t="s">
        <v>81</v>
      </c>
      <c r="E96" s="23">
        <v>246829</v>
      </c>
    </row>
    <row r="97" spans="1:5" s="3" customFormat="1" ht="30.75" customHeight="1">
      <c r="A97" s="5"/>
      <c r="B97" s="5"/>
      <c r="C97" s="5">
        <v>153300</v>
      </c>
      <c r="D97" s="14" t="s">
        <v>82</v>
      </c>
      <c r="E97" s="23">
        <v>1018500</v>
      </c>
    </row>
    <row r="98" spans="1:5" s="3" customFormat="1" ht="33" customHeight="1">
      <c r="A98" s="5"/>
      <c r="B98" s="5"/>
      <c r="C98" s="5">
        <v>153400</v>
      </c>
      <c r="D98" s="14" t="s">
        <v>83</v>
      </c>
      <c r="E98" s="23">
        <v>21146</v>
      </c>
    </row>
    <row r="99" spans="1:5" s="3" customFormat="1" ht="30" customHeight="1">
      <c r="A99" s="5"/>
      <c r="B99" s="5"/>
      <c r="C99" s="5">
        <v>153500</v>
      </c>
      <c r="D99" s="14" t="s">
        <v>84</v>
      </c>
      <c r="E99" s="23">
        <v>222888</v>
      </c>
    </row>
    <row r="100" spans="1:5" s="3" customFormat="1" ht="63" customHeight="1">
      <c r="A100" s="5"/>
      <c r="B100" s="5"/>
      <c r="C100" s="5">
        <v>153600</v>
      </c>
      <c r="D100" s="14" t="s">
        <v>85</v>
      </c>
      <c r="E100" s="23">
        <f>E101+E102+E103+E104+E105+E106+E107+E108</f>
        <v>7686700</v>
      </c>
    </row>
    <row r="101" spans="1:5" s="3" customFormat="1" ht="15.75">
      <c r="A101" s="5"/>
      <c r="B101" s="5"/>
      <c r="C101" s="5">
        <v>153610</v>
      </c>
      <c r="D101" s="14" t="s">
        <v>86</v>
      </c>
      <c r="E101" s="23">
        <v>35007</v>
      </c>
    </row>
    <row r="102" spans="1:5" s="3" customFormat="1" ht="61.5" customHeight="1">
      <c r="A102" s="5"/>
      <c r="B102" s="5"/>
      <c r="C102" s="5">
        <v>153620</v>
      </c>
      <c r="D102" s="14" t="s">
        <v>87</v>
      </c>
      <c r="E102" s="23">
        <v>2626</v>
      </c>
    </row>
    <row r="103" spans="1:5" s="3" customFormat="1" ht="30.75" customHeight="1">
      <c r="A103" s="5"/>
      <c r="B103" s="5"/>
      <c r="C103" s="5">
        <v>153630</v>
      </c>
      <c r="D103" s="14" t="s">
        <v>210</v>
      </c>
      <c r="E103" s="23">
        <v>6691028</v>
      </c>
    </row>
    <row r="104" spans="1:5" s="3" customFormat="1" ht="30" customHeight="1">
      <c r="A104" s="5"/>
      <c r="B104" s="5"/>
      <c r="C104" s="5">
        <v>153640</v>
      </c>
      <c r="D104" s="14" t="s">
        <v>88</v>
      </c>
      <c r="E104" s="23">
        <v>813930</v>
      </c>
    </row>
    <row r="105" spans="1:5" s="3" customFormat="1" ht="30.75" customHeight="1">
      <c r="A105" s="18"/>
      <c r="B105" s="18"/>
      <c r="C105" s="18">
        <v>153650</v>
      </c>
      <c r="D105" s="19" t="s">
        <v>89</v>
      </c>
      <c r="E105" s="29">
        <v>10510</v>
      </c>
    </row>
    <row r="106" spans="1:5" s="3" customFormat="1" ht="31.5" customHeight="1">
      <c r="A106" s="18"/>
      <c r="B106" s="18"/>
      <c r="C106" s="18">
        <v>153670</v>
      </c>
      <c r="D106" s="19" t="s">
        <v>90</v>
      </c>
      <c r="E106" s="29">
        <v>3742</v>
      </c>
    </row>
    <row r="107" spans="1:5" s="3" customFormat="1" ht="15.75">
      <c r="A107" s="18"/>
      <c r="B107" s="18"/>
      <c r="C107" s="18">
        <v>153680</v>
      </c>
      <c r="D107" s="19" t="s">
        <v>91</v>
      </c>
      <c r="E107" s="29">
        <v>46859</v>
      </c>
    </row>
    <row r="108" spans="1:5" s="3" customFormat="1" ht="15.75">
      <c r="A108" s="18"/>
      <c r="B108" s="18"/>
      <c r="C108" s="18">
        <v>153690</v>
      </c>
      <c r="D108" s="19" t="s">
        <v>92</v>
      </c>
      <c r="E108" s="29">
        <v>82998</v>
      </c>
    </row>
    <row r="109" spans="1:5" s="3" customFormat="1" ht="15.75">
      <c r="A109" s="18"/>
      <c r="B109" s="18"/>
      <c r="C109" s="18" t="s">
        <v>188</v>
      </c>
      <c r="D109" s="19" t="s">
        <v>189</v>
      </c>
      <c r="E109" s="29">
        <v>2851800</v>
      </c>
    </row>
    <row r="110" spans="1:5" s="3" customFormat="1" ht="30.75" customHeight="1">
      <c r="A110" s="5"/>
      <c r="B110" s="5"/>
      <c r="C110" s="5">
        <v>160000</v>
      </c>
      <c r="D110" s="14" t="s">
        <v>93</v>
      </c>
      <c r="E110" s="23">
        <f>E111+E124+E144+E185+E213+E218+E221+E224</f>
        <v>2090530038</v>
      </c>
    </row>
    <row r="111" spans="1:5" s="6" customFormat="1" ht="29.25" customHeight="1">
      <c r="A111" s="5"/>
      <c r="B111" s="5"/>
      <c r="C111" s="18">
        <v>160100</v>
      </c>
      <c r="D111" s="19" t="s">
        <v>211</v>
      </c>
      <c r="E111" s="23">
        <f>E112+E113+E116+E117+E118</f>
        <v>1870216456</v>
      </c>
    </row>
    <row r="112" spans="1:5" s="3" customFormat="1" ht="15.75">
      <c r="A112" s="5"/>
      <c r="B112" s="5"/>
      <c r="C112" s="18">
        <v>160110</v>
      </c>
      <c r="D112" s="19" t="s">
        <v>94</v>
      </c>
      <c r="E112" s="23">
        <v>1512657219</v>
      </c>
    </row>
    <row r="113" spans="1:5" s="3" customFormat="1" ht="19.5" customHeight="1">
      <c r="A113" s="5"/>
      <c r="B113" s="5"/>
      <c r="C113" s="18">
        <v>160120</v>
      </c>
      <c r="D113" s="19" t="s">
        <v>95</v>
      </c>
      <c r="E113" s="23">
        <f>E114+E115</f>
        <v>213632460</v>
      </c>
    </row>
    <row r="114" spans="1:5" s="3" customFormat="1" ht="32.25" customHeight="1">
      <c r="A114" s="5"/>
      <c r="B114" s="5"/>
      <c r="C114" s="18">
        <v>160121</v>
      </c>
      <c r="D114" s="19" t="s">
        <v>212</v>
      </c>
      <c r="E114" s="23">
        <v>208728000</v>
      </c>
    </row>
    <row r="115" spans="1:5" s="3" customFormat="1" ht="45.75" customHeight="1">
      <c r="A115" s="5"/>
      <c r="B115" s="5"/>
      <c r="C115" s="18">
        <v>160122</v>
      </c>
      <c r="D115" s="19" t="s">
        <v>213</v>
      </c>
      <c r="E115" s="23">
        <v>4904460</v>
      </c>
    </row>
    <row r="116" spans="1:5" s="3" customFormat="1" ht="31.5">
      <c r="A116" s="5"/>
      <c r="B116" s="5"/>
      <c r="C116" s="18">
        <v>160130</v>
      </c>
      <c r="D116" s="19" t="s">
        <v>96</v>
      </c>
      <c r="E116" s="23">
        <v>135389171</v>
      </c>
    </row>
    <row r="117" spans="1:5" s="3" customFormat="1" ht="18.75" customHeight="1">
      <c r="A117" s="5"/>
      <c r="B117" s="5"/>
      <c r="C117" s="18">
        <v>160140</v>
      </c>
      <c r="D117" s="19" t="s">
        <v>97</v>
      </c>
      <c r="E117" s="23">
        <v>1442761</v>
      </c>
    </row>
    <row r="118" spans="1:5" s="3" customFormat="1" ht="64.5" customHeight="1">
      <c r="A118" s="5"/>
      <c r="B118" s="5"/>
      <c r="C118" s="18">
        <v>160150</v>
      </c>
      <c r="D118" s="19" t="s">
        <v>214</v>
      </c>
      <c r="E118" s="23">
        <f>E119+E120+E121+E122+E123</f>
        <v>7094845</v>
      </c>
    </row>
    <row r="119" spans="1:5" s="3" customFormat="1" ht="62.25" customHeight="1">
      <c r="A119" s="5"/>
      <c r="B119" s="5"/>
      <c r="C119" s="18">
        <v>160152</v>
      </c>
      <c r="D119" s="19" t="s">
        <v>215</v>
      </c>
      <c r="E119" s="23">
        <v>520741</v>
      </c>
    </row>
    <row r="120" spans="1:5" s="3" customFormat="1" ht="45.75" customHeight="1">
      <c r="A120" s="5"/>
      <c r="B120" s="5"/>
      <c r="C120" s="18">
        <v>160153</v>
      </c>
      <c r="D120" s="19" t="s">
        <v>216</v>
      </c>
      <c r="E120" s="23">
        <v>36956</v>
      </c>
    </row>
    <row r="121" spans="1:5" s="3" customFormat="1" ht="46.5" customHeight="1">
      <c r="A121" s="5"/>
      <c r="B121" s="5"/>
      <c r="C121" s="18">
        <v>160154</v>
      </c>
      <c r="D121" s="19" t="s">
        <v>98</v>
      </c>
      <c r="E121" s="23">
        <v>3100734</v>
      </c>
    </row>
    <row r="122" spans="1:5" s="3" customFormat="1" ht="93.75" customHeight="1">
      <c r="A122" s="5"/>
      <c r="B122" s="5"/>
      <c r="C122" s="18" t="s">
        <v>183</v>
      </c>
      <c r="D122" s="19" t="s">
        <v>217</v>
      </c>
      <c r="E122" s="23">
        <v>3108046</v>
      </c>
    </row>
    <row r="123" spans="1:5" s="3" customFormat="1" ht="113.25" customHeight="1">
      <c r="A123" s="5"/>
      <c r="B123" s="5"/>
      <c r="C123" s="18" t="s">
        <v>194</v>
      </c>
      <c r="D123" s="19" t="s">
        <v>218</v>
      </c>
      <c r="E123" s="23">
        <v>328368</v>
      </c>
    </row>
    <row r="124" spans="1:5" s="10" customFormat="1" ht="31.5">
      <c r="A124" s="5"/>
      <c r="B124" s="5"/>
      <c r="C124" s="18">
        <v>160200</v>
      </c>
      <c r="D124" s="19" t="s">
        <v>219</v>
      </c>
      <c r="E124" s="23">
        <f>E125+E127+E132+E137</f>
        <v>41079420</v>
      </c>
    </row>
    <row r="125" spans="1:5" s="7" customFormat="1" ht="47.25">
      <c r="A125" s="5"/>
      <c r="B125" s="5"/>
      <c r="C125" s="5">
        <v>160210</v>
      </c>
      <c r="D125" s="14" t="s">
        <v>220</v>
      </c>
      <c r="E125" s="23">
        <f>E126</f>
        <v>2753172</v>
      </c>
    </row>
    <row r="126" spans="1:5" s="7" customFormat="1" ht="63">
      <c r="A126" s="5"/>
      <c r="B126" s="5"/>
      <c r="C126" s="5">
        <v>160211</v>
      </c>
      <c r="D126" s="14" t="s">
        <v>99</v>
      </c>
      <c r="E126" s="23">
        <v>2753172</v>
      </c>
    </row>
    <row r="127" spans="1:5" s="7" customFormat="1" ht="45" customHeight="1">
      <c r="A127" s="5"/>
      <c r="B127" s="5"/>
      <c r="C127" s="5">
        <v>160220</v>
      </c>
      <c r="D127" s="14" t="s">
        <v>100</v>
      </c>
      <c r="E127" s="23">
        <f>E128+E129+E130+E131</f>
        <v>6554544</v>
      </c>
    </row>
    <row r="128" spans="1:5" s="7" customFormat="1" ht="48" customHeight="1">
      <c r="A128" s="5"/>
      <c r="B128" s="5"/>
      <c r="C128" s="5">
        <v>160221</v>
      </c>
      <c r="D128" s="14" t="s">
        <v>221</v>
      </c>
      <c r="E128" s="23">
        <v>1407360</v>
      </c>
    </row>
    <row r="129" spans="1:5" s="7" customFormat="1" ht="63">
      <c r="A129" s="5"/>
      <c r="B129" s="5"/>
      <c r="C129" s="5">
        <v>160222</v>
      </c>
      <c r="D129" s="14" t="s">
        <v>222</v>
      </c>
      <c r="E129" s="23">
        <v>1780092</v>
      </c>
    </row>
    <row r="130" spans="1:5" s="7" customFormat="1" ht="47.25" customHeight="1">
      <c r="A130" s="5"/>
      <c r="B130" s="5"/>
      <c r="C130" s="5">
        <v>160223</v>
      </c>
      <c r="D130" s="14" t="s">
        <v>223</v>
      </c>
      <c r="E130" s="23">
        <v>1532508</v>
      </c>
    </row>
    <row r="131" spans="1:5" s="7" customFormat="1" ht="49.5" customHeight="1">
      <c r="A131" s="5"/>
      <c r="B131" s="5"/>
      <c r="C131" s="5">
        <v>160224</v>
      </c>
      <c r="D131" s="14" t="s">
        <v>224</v>
      </c>
      <c r="E131" s="23">
        <v>1834584</v>
      </c>
    </row>
    <row r="132" spans="1:5" s="7" customFormat="1" ht="46.5" customHeight="1">
      <c r="A132" s="5"/>
      <c r="B132" s="5"/>
      <c r="C132" s="5">
        <v>160230</v>
      </c>
      <c r="D132" s="14" t="s">
        <v>101</v>
      </c>
      <c r="E132" s="23">
        <f>E133+E134+E135+E136</f>
        <v>2985408</v>
      </c>
    </row>
    <row r="133" spans="1:5" s="7" customFormat="1" ht="29.25" customHeight="1">
      <c r="A133" s="5"/>
      <c r="B133" s="5"/>
      <c r="C133" s="5">
        <v>160231</v>
      </c>
      <c r="D133" s="14" t="s">
        <v>102</v>
      </c>
      <c r="E133" s="23">
        <v>312156</v>
      </c>
    </row>
    <row r="134" spans="1:5" s="7" customFormat="1" ht="78.75">
      <c r="A134" s="5"/>
      <c r="B134" s="5"/>
      <c r="C134" s="5">
        <v>160232</v>
      </c>
      <c r="D134" s="14" t="s">
        <v>225</v>
      </c>
      <c r="E134" s="23">
        <v>2154396</v>
      </c>
    </row>
    <row r="135" spans="1:5" s="7" customFormat="1" ht="77.25" customHeight="1">
      <c r="A135" s="5"/>
      <c r="B135" s="5"/>
      <c r="C135" s="5">
        <v>160233</v>
      </c>
      <c r="D135" s="14" t="s">
        <v>226</v>
      </c>
      <c r="E135" s="23">
        <v>341472</v>
      </c>
    </row>
    <row r="136" spans="1:5" s="7" customFormat="1" ht="76.5" customHeight="1">
      <c r="A136" s="5"/>
      <c r="B136" s="5"/>
      <c r="C136" s="5">
        <v>160234</v>
      </c>
      <c r="D136" s="14" t="s">
        <v>227</v>
      </c>
      <c r="E136" s="23">
        <v>177384</v>
      </c>
    </row>
    <row r="137" spans="1:5" s="7" customFormat="1" ht="15.75">
      <c r="A137" s="5"/>
      <c r="B137" s="5"/>
      <c r="C137" s="5">
        <v>160240</v>
      </c>
      <c r="D137" s="14" t="s">
        <v>103</v>
      </c>
      <c r="E137" s="23">
        <f>E138+E139+E140+E141+E142+E143</f>
        <v>28786296</v>
      </c>
    </row>
    <row r="138" spans="1:5" s="7" customFormat="1" ht="15.75" customHeight="1">
      <c r="A138" s="5"/>
      <c r="B138" s="5"/>
      <c r="C138" s="5">
        <v>160241</v>
      </c>
      <c r="D138" s="14" t="s">
        <v>104</v>
      </c>
      <c r="E138" s="23">
        <v>203280</v>
      </c>
    </row>
    <row r="139" spans="1:5" s="7" customFormat="1" ht="62.25" customHeight="1">
      <c r="A139" s="5"/>
      <c r="B139" s="5"/>
      <c r="C139" s="5">
        <v>160242</v>
      </c>
      <c r="D139" s="14" t="s">
        <v>228</v>
      </c>
      <c r="E139" s="23">
        <v>7392</v>
      </c>
    </row>
    <row r="140" spans="1:5" s="7" customFormat="1" ht="30.75" customHeight="1">
      <c r="A140" s="5"/>
      <c r="B140" s="5"/>
      <c r="C140" s="5">
        <v>160243</v>
      </c>
      <c r="D140" s="14" t="s">
        <v>105</v>
      </c>
      <c r="E140" s="23">
        <v>2455992</v>
      </c>
    </row>
    <row r="141" spans="1:5" s="7" customFormat="1" ht="31.5" customHeight="1">
      <c r="A141" s="5"/>
      <c r="B141" s="5"/>
      <c r="C141" s="5">
        <v>160244</v>
      </c>
      <c r="D141" s="14" t="s">
        <v>106</v>
      </c>
      <c r="E141" s="23">
        <v>13361040</v>
      </c>
    </row>
    <row r="142" spans="1:5" s="7" customFormat="1" ht="30" customHeight="1">
      <c r="A142" s="5"/>
      <c r="B142" s="5"/>
      <c r="C142" s="5">
        <v>160245</v>
      </c>
      <c r="D142" s="14" t="s">
        <v>107</v>
      </c>
      <c r="E142" s="23">
        <v>9949632</v>
      </c>
    </row>
    <row r="143" spans="1:5" s="7" customFormat="1" ht="29.25" customHeight="1">
      <c r="A143" s="5"/>
      <c r="B143" s="5"/>
      <c r="C143" s="5">
        <v>160246</v>
      </c>
      <c r="D143" s="14" t="s">
        <v>108</v>
      </c>
      <c r="E143" s="23">
        <v>2808960</v>
      </c>
    </row>
    <row r="144" spans="1:5" s="6" customFormat="1" ht="47.25">
      <c r="A144" s="5"/>
      <c r="B144" s="5"/>
      <c r="C144" s="5">
        <v>160300</v>
      </c>
      <c r="D144" s="14" t="s">
        <v>109</v>
      </c>
      <c r="E144" s="23">
        <f>E145+E151+E157+E158+E167</f>
        <v>128769144</v>
      </c>
    </row>
    <row r="145" spans="1:5" s="3" customFormat="1" ht="63">
      <c r="A145" s="5"/>
      <c r="B145" s="5"/>
      <c r="C145" s="5">
        <v>160310</v>
      </c>
      <c r="D145" s="14" t="s">
        <v>229</v>
      </c>
      <c r="E145" s="23">
        <f>E146+E147+E148+E149+E150</f>
        <v>6054924</v>
      </c>
    </row>
    <row r="146" spans="1:5" s="3" customFormat="1" ht="64.5" customHeight="1">
      <c r="A146" s="5"/>
      <c r="B146" s="5"/>
      <c r="C146" s="5">
        <v>160312</v>
      </c>
      <c r="D146" s="14" t="s">
        <v>230</v>
      </c>
      <c r="E146" s="23">
        <v>289740</v>
      </c>
    </row>
    <row r="147" spans="1:5" s="3" customFormat="1" ht="46.5" customHeight="1">
      <c r="A147" s="5"/>
      <c r="B147" s="5"/>
      <c r="C147" s="5">
        <v>160313</v>
      </c>
      <c r="D147" s="14" t="s">
        <v>110</v>
      </c>
      <c r="E147" s="23">
        <v>21072</v>
      </c>
    </row>
    <row r="148" spans="1:5" s="3" customFormat="1" ht="47.25">
      <c r="A148" s="5"/>
      <c r="B148" s="5"/>
      <c r="C148" s="5">
        <v>160314</v>
      </c>
      <c r="D148" s="14" t="s">
        <v>111</v>
      </c>
      <c r="E148" s="23">
        <v>2523060</v>
      </c>
    </row>
    <row r="149" spans="1:5" s="3" customFormat="1" ht="93.75" customHeight="1">
      <c r="A149" s="5"/>
      <c r="B149" s="5"/>
      <c r="C149" s="18" t="s">
        <v>184</v>
      </c>
      <c r="D149" s="19" t="s">
        <v>231</v>
      </c>
      <c r="E149" s="23">
        <v>3073212</v>
      </c>
    </row>
    <row r="150" spans="1:5" s="3" customFormat="1" ht="108" customHeight="1">
      <c r="A150" s="5"/>
      <c r="B150" s="5"/>
      <c r="C150" s="18" t="s">
        <v>195</v>
      </c>
      <c r="D150" s="19" t="s">
        <v>196</v>
      </c>
      <c r="E150" s="23">
        <v>147840</v>
      </c>
    </row>
    <row r="151" spans="1:5" s="3" customFormat="1" ht="15.75">
      <c r="A151" s="5"/>
      <c r="B151" s="5"/>
      <c r="C151" s="5">
        <v>160320</v>
      </c>
      <c r="D151" s="14" t="s">
        <v>112</v>
      </c>
      <c r="E151" s="23">
        <f>E152+E153+E154+E155+E156</f>
        <v>4117344</v>
      </c>
    </row>
    <row r="152" spans="1:5" s="3" customFormat="1" ht="79.5" customHeight="1">
      <c r="A152" s="5"/>
      <c r="B152" s="5"/>
      <c r="C152" s="5">
        <v>160321</v>
      </c>
      <c r="D152" s="14" t="s">
        <v>113</v>
      </c>
      <c r="E152" s="23">
        <v>1164240</v>
      </c>
    </row>
    <row r="153" spans="1:5" s="3" customFormat="1" ht="63">
      <c r="A153" s="5"/>
      <c r="B153" s="5"/>
      <c r="C153" s="5">
        <v>160322</v>
      </c>
      <c r="D153" s="14" t="s">
        <v>114</v>
      </c>
      <c r="E153" s="23">
        <v>1452528</v>
      </c>
    </row>
    <row r="154" spans="1:5" s="3" customFormat="1" ht="63">
      <c r="A154" s="5"/>
      <c r="B154" s="5"/>
      <c r="C154" s="5">
        <v>160323</v>
      </c>
      <c r="D154" s="14" t="s">
        <v>232</v>
      </c>
      <c r="E154" s="23">
        <v>1397088</v>
      </c>
    </row>
    <row r="155" spans="1:5" s="3" customFormat="1" ht="78.75">
      <c r="A155" s="5"/>
      <c r="B155" s="5"/>
      <c r="C155" s="5">
        <v>160324</v>
      </c>
      <c r="D155" s="14" t="s">
        <v>233</v>
      </c>
      <c r="E155" s="23">
        <v>22176</v>
      </c>
    </row>
    <row r="156" spans="1:5" s="3" customFormat="1" ht="78.75" customHeight="1">
      <c r="A156" s="5"/>
      <c r="B156" s="5"/>
      <c r="C156" s="5">
        <v>160325</v>
      </c>
      <c r="D156" s="14" t="s">
        <v>234</v>
      </c>
      <c r="E156" s="23">
        <v>81312</v>
      </c>
    </row>
    <row r="157" spans="1:5" s="8" customFormat="1" ht="31.5">
      <c r="A157" s="5"/>
      <c r="B157" s="5"/>
      <c r="C157" s="5">
        <v>160330</v>
      </c>
      <c r="D157" s="14" t="s">
        <v>235</v>
      </c>
      <c r="E157" s="23">
        <v>77616</v>
      </c>
    </row>
    <row r="158" spans="1:5" s="6" customFormat="1" ht="15.75">
      <c r="A158" s="5"/>
      <c r="B158" s="5"/>
      <c r="C158" s="5">
        <v>160340</v>
      </c>
      <c r="D158" s="14" t="s">
        <v>115</v>
      </c>
      <c r="E158" s="23">
        <f>E159+E160+E161+E162+E163+E164+E165+E166</f>
        <v>79333848</v>
      </c>
    </row>
    <row r="159" spans="1:5" s="3" customFormat="1" ht="47.25">
      <c r="A159" s="5"/>
      <c r="B159" s="5"/>
      <c r="C159" s="5">
        <v>160341</v>
      </c>
      <c r="D159" s="14" t="s">
        <v>116</v>
      </c>
      <c r="E159" s="23">
        <v>3473280</v>
      </c>
    </row>
    <row r="160" spans="1:5" s="3" customFormat="1" ht="32.25" customHeight="1">
      <c r="A160" s="5"/>
      <c r="B160" s="5"/>
      <c r="C160" s="5">
        <v>160342</v>
      </c>
      <c r="D160" s="14" t="s">
        <v>117</v>
      </c>
      <c r="E160" s="23">
        <v>52581600</v>
      </c>
    </row>
    <row r="161" spans="1:5" s="3" customFormat="1" ht="31.5">
      <c r="A161" s="5"/>
      <c r="B161" s="5"/>
      <c r="C161" s="5">
        <v>160343</v>
      </c>
      <c r="D161" s="14" t="s">
        <v>118</v>
      </c>
      <c r="E161" s="23">
        <v>50652</v>
      </c>
    </row>
    <row r="162" spans="1:5" s="3" customFormat="1" ht="15.75">
      <c r="A162" s="5"/>
      <c r="B162" s="5"/>
      <c r="C162" s="5">
        <v>160344</v>
      </c>
      <c r="D162" s="14" t="s">
        <v>119</v>
      </c>
      <c r="E162" s="23">
        <v>20067840</v>
      </c>
    </row>
    <row r="163" spans="1:5" s="3" customFormat="1" ht="47.25" customHeight="1">
      <c r="A163" s="5"/>
      <c r="B163" s="5"/>
      <c r="C163" s="5">
        <v>160345</v>
      </c>
      <c r="D163" s="14" t="s">
        <v>236</v>
      </c>
      <c r="E163" s="23">
        <v>57888</v>
      </c>
    </row>
    <row r="164" spans="1:5" s="3" customFormat="1" ht="60.75" customHeight="1">
      <c r="A164" s="5"/>
      <c r="B164" s="5"/>
      <c r="C164" s="5">
        <v>160346</v>
      </c>
      <c r="D164" s="14" t="s">
        <v>237</v>
      </c>
      <c r="E164" s="23">
        <v>1157760</v>
      </c>
    </row>
    <row r="165" spans="1:5" s="3" customFormat="1" ht="47.25" customHeight="1">
      <c r="A165" s="5"/>
      <c r="B165" s="5"/>
      <c r="C165" s="5">
        <v>160347</v>
      </c>
      <c r="D165" s="14" t="s">
        <v>120</v>
      </c>
      <c r="E165" s="23">
        <v>321552</v>
      </c>
    </row>
    <row r="166" spans="1:5" s="3" customFormat="1" ht="29.25" customHeight="1">
      <c r="A166" s="5"/>
      <c r="B166" s="5"/>
      <c r="C166" s="5" t="s">
        <v>197</v>
      </c>
      <c r="D166" s="14" t="s">
        <v>198</v>
      </c>
      <c r="E166" s="23">
        <v>1623276</v>
      </c>
    </row>
    <row r="167" spans="1:5" s="6" customFormat="1" ht="15.75">
      <c r="A167" s="5"/>
      <c r="B167" s="5"/>
      <c r="C167" s="5">
        <v>160360</v>
      </c>
      <c r="D167" s="14" t="s">
        <v>121</v>
      </c>
      <c r="E167" s="23">
        <f>E168+E169+E170+E171+E172+E173+E174+E175+E176+E177+E178+E179+E180+E181+E182+E183+E184</f>
        <v>39185412</v>
      </c>
    </row>
    <row r="168" spans="1:5" s="3" customFormat="1" ht="45.75" customHeight="1">
      <c r="A168" s="5"/>
      <c r="B168" s="5"/>
      <c r="C168" s="5">
        <v>160361</v>
      </c>
      <c r="D168" s="14" t="s">
        <v>122</v>
      </c>
      <c r="E168" s="23">
        <v>663300</v>
      </c>
    </row>
    <row r="169" spans="1:5" s="3" customFormat="1" ht="46.5" customHeight="1">
      <c r="A169" s="5"/>
      <c r="B169" s="5"/>
      <c r="C169" s="5">
        <v>160362</v>
      </c>
      <c r="D169" s="14" t="s">
        <v>123</v>
      </c>
      <c r="E169" s="23">
        <v>24867720</v>
      </c>
    </row>
    <row r="170" spans="1:5" s="3" customFormat="1" ht="78.75" customHeight="1">
      <c r="A170" s="5"/>
      <c r="B170" s="5"/>
      <c r="C170" s="5">
        <v>160363</v>
      </c>
      <c r="D170" s="14" t="s">
        <v>238</v>
      </c>
      <c r="E170" s="23">
        <v>1748700</v>
      </c>
    </row>
    <row r="171" spans="1:5" s="3" customFormat="1" ht="63">
      <c r="A171" s="5"/>
      <c r="B171" s="5"/>
      <c r="C171" s="5">
        <v>160364</v>
      </c>
      <c r="D171" s="14" t="s">
        <v>124</v>
      </c>
      <c r="E171" s="23">
        <v>422100</v>
      </c>
    </row>
    <row r="172" spans="1:5" s="3" customFormat="1" ht="46.5" customHeight="1">
      <c r="A172" s="5"/>
      <c r="B172" s="5"/>
      <c r="C172" s="5">
        <v>160365</v>
      </c>
      <c r="D172" s="14" t="s">
        <v>125</v>
      </c>
      <c r="E172" s="23">
        <v>48240</v>
      </c>
    </row>
    <row r="173" spans="1:5" s="3" customFormat="1" ht="47.25">
      <c r="A173" s="5"/>
      <c r="B173" s="5"/>
      <c r="C173" s="5">
        <v>160366</v>
      </c>
      <c r="D173" s="14" t="s">
        <v>126</v>
      </c>
      <c r="E173" s="23">
        <v>166428</v>
      </c>
    </row>
    <row r="174" spans="1:5" s="3" customFormat="1" ht="62.25" customHeight="1">
      <c r="A174" s="5"/>
      <c r="B174" s="5"/>
      <c r="C174" s="5">
        <v>160367</v>
      </c>
      <c r="D174" s="14" t="s">
        <v>239</v>
      </c>
      <c r="E174" s="23">
        <v>4052160</v>
      </c>
    </row>
    <row r="175" spans="1:5" s="3" customFormat="1" ht="82.5" customHeight="1">
      <c r="A175" s="5"/>
      <c r="B175" s="5"/>
      <c r="C175" s="5">
        <v>160368</v>
      </c>
      <c r="D175" s="14" t="s">
        <v>127</v>
      </c>
      <c r="E175" s="23">
        <v>1678752</v>
      </c>
    </row>
    <row r="176" spans="1:5" s="3" customFormat="1" ht="76.5" customHeight="1">
      <c r="A176" s="5"/>
      <c r="B176" s="5"/>
      <c r="C176" s="5">
        <v>160369</v>
      </c>
      <c r="D176" s="14" t="s">
        <v>128</v>
      </c>
      <c r="E176" s="23">
        <v>130248</v>
      </c>
    </row>
    <row r="177" spans="1:5" s="3" customFormat="1" ht="47.25" customHeight="1">
      <c r="A177" s="5"/>
      <c r="B177" s="5"/>
      <c r="C177" s="5">
        <v>160370</v>
      </c>
      <c r="D177" s="14" t="s">
        <v>129</v>
      </c>
      <c r="E177" s="23">
        <v>1640160</v>
      </c>
    </row>
    <row r="178" spans="1:5" s="3" customFormat="1" ht="78" customHeight="1">
      <c r="A178" s="5"/>
      <c r="B178" s="5"/>
      <c r="C178" s="5">
        <v>160371</v>
      </c>
      <c r="D178" s="14" t="s">
        <v>240</v>
      </c>
      <c r="E178" s="23">
        <v>107340</v>
      </c>
    </row>
    <row r="179" spans="1:5" s="3" customFormat="1" ht="31.5" customHeight="1">
      <c r="A179" s="5"/>
      <c r="B179" s="5"/>
      <c r="C179" s="5">
        <v>160372</v>
      </c>
      <c r="D179" s="14" t="s">
        <v>130</v>
      </c>
      <c r="E179" s="23">
        <v>2701440</v>
      </c>
    </row>
    <row r="180" spans="1:5" s="3" customFormat="1" ht="46.5" customHeight="1">
      <c r="A180" s="5"/>
      <c r="B180" s="5"/>
      <c r="C180" s="5">
        <v>160373</v>
      </c>
      <c r="D180" s="14" t="s">
        <v>131</v>
      </c>
      <c r="E180" s="23">
        <v>192960</v>
      </c>
    </row>
    <row r="181" spans="1:5" s="3" customFormat="1" ht="63">
      <c r="A181" s="5"/>
      <c r="B181" s="5"/>
      <c r="C181" s="5">
        <v>160374</v>
      </c>
      <c r="D181" s="14" t="s">
        <v>132</v>
      </c>
      <c r="E181" s="23">
        <v>72360</v>
      </c>
    </row>
    <row r="182" spans="1:5" s="3" customFormat="1" ht="47.25">
      <c r="A182" s="5"/>
      <c r="B182" s="5"/>
      <c r="C182" s="5">
        <v>160375</v>
      </c>
      <c r="D182" s="14" t="s">
        <v>133</v>
      </c>
      <c r="E182" s="23">
        <v>433008</v>
      </c>
    </row>
    <row r="183" spans="1:5" s="3" customFormat="1" ht="47.25">
      <c r="A183" s="5"/>
      <c r="B183" s="5"/>
      <c r="C183" s="5">
        <v>160378</v>
      </c>
      <c r="D183" s="14" t="s">
        <v>241</v>
      </c>
      <c r="E183" s="23">
        <v>139896</v>
      </c>
    </row>
    <row r="184" spans="1:5" s="3" customFormat="1" ht="51" customHeight="1">
      <c r="A184" s="5"/>
      <c r="B184" s="5"/>
      <c r="C184" s="5" t="s">
        <v>199</v>
      </c>
      <c r="D184" s="14" t="s">
        <v>200</v>
      </c>
      <c r="E184" s="23">
        <v>120600</v>
      </c>
    </row>
    <row r="185" spans="1:5" s="6" customFormat="1" ht="110.25">
      <c r="A185" s="5"/>
      <c r="B185" s="5"/>
      <c r="C185" s="5">
        <v>160400</v>
      </c>
      <c r="D185" s="14" t="s">
        <v>242</v>
      </c>
      <c r="E185" s="23">
        <f>E186+E207</f>
        <v>28662744</v>
      </c>
    </row>
    <row r="186" spans="1:5" s="6" customFormat="1" ht="47.25">
      <c r="A186" s="5"/>
      <c r="B186" s="5"/>
      <c r="C186" s="5">
        <v>160410</v>
      </c>
      <c r="D186" s="14" t="s">
        <v>134</v>
      </c>
      <c r="E186" s="23">
        <f>SUM(E187:E206)</f>
        <v>27690708</v>
      </c>
    </row>
    <row r="187" spans="1:5" s="3" customFormat="1" ht="32.25" customHeight="1">
      <c r="A187" s="5"/>
      <c r="B187" s="5"/>
      <c r="C187" s="5">
        <v>160412</v>
      </c>
      <c r="D187" s="14" t="s">
        <v>243</v>
      </c>
      <c r="E187" s="23">
        <v>20880</v>
      </c>
    </row>
    <row r="188" spans="1:5" s="3" customFormat="1" ht="45" customHeight="1">
      <c r="A188" s="5"/>
      <c r="B188" s="5"/>
      <c r="C188" s="5">
        <v>160414</v>
      </c>
      <c r="D188" s="14" t="s">
        <v>135</v>
      </c>
      <c r="E188" s="23">
        <v>31320</v>
      </c>
    </row>
    <row r="189" spans="1:5" s="3" customFormat="1" ht="31.5">
      <c r="A189" s="5"/>
      <c r="B189" s="5"/>
      <c r="C189" s="5">
        <v>160415</v>
      </c>
      <c r="D189" s="14" t="s">
        <v>244</v>
      </c>
      <c r="E189" s="23">
        <v>647280</v>
      </c>
    </row>
    <row r="190" spans="1:5" s="3" customFormat="1" ht="47.25" customHeight="1">
      <c r="A190" s="5"/>
      <c r="B190" s="5"/>
      <c r="C190" s="5">
        <v>160420</v>
      </c>
      <c r="D190" s="14" t="s">
        <v>136</v>
      </c>
      <c r="E190" s="23">
        <v>661200</v>
      </c>
    </row>
    <row r="191" spans="1:5" s="3" customFormat="1" ht="31.5" customHeight="1">
      <c r="A191" s="5"/>
      <c r="B191" s="5"/>
      <c r="C191" s="5">
        <v>160421</v>
      </c>
      <c r="D191" s="14" t="s">
        <v>245</v>
      </c>
      <c r="E191" s="23">
        <v>313200</v>
      </c>
    </row>
    <row r="192" spans="1:5" s="3" customFormat="1" ht="31.5" customHeight="1">
      <c r="A192" s="5"/>
      <c r="B192" s="5"/>
      <c r="C192" s="5">
        <v>160422</v>
      </c>
      <c r="D192" s="14" t="s">
        <v>137</v>
      </c>
      <c r="E192" s="23">
        <v>3828000</v>
      </c>
    </row>
    <row r="193" spans="1:5" s="3" customFormat="1" ht="45.75" customHeight="1">
      <c r="A193" s="5"/>
      <c r="B193" s="5"/>
      <c r="C193" s="5">
        <v>160423</v>
      </c>
      <c r="D193" s="14" t="s">
        <v>138</v>
      </c>
      <c r="E193" s="23">
        <v>3166800</v>
      </c>
    </row>
    <row r="194" spans="1:5" s="3" customFormat="1" ht="46.5" customHeight="1">
      <c r="A194" s="5"/>
      <c r="B194" s="5"/>
      <c r="C194" s="5">
        <v>160424</v>
      </c>
      <c r="D194" s="14" t="s">
        <v>139</v>
      </c>
      <c r="E194" s="23">
        <v>160080</v>
      </c>
    </row>
    <row r="195" spans="1:5" s="3" customFormat="1" ht="46.5" customHeight="1">
      <c r="A195" s="5"/>
      <c r="B195" s="5"/>
      <c r="C195" s="5">
        <v>160425</v>
      </c>
      <c r="D195" s="14" t="s">
        <v>140</v>
      </c>
      <c r="E195" s="23">
        <v>4266480</v>
      </c>
    </row>
    <row r="196" spans="1:5" s="3" customFormat="1" ht="48" customHeight="1">
      <c r="A196" s="5"/>
      <c r="B196" s="5"/>
      <c r="C196" s="5">
        <v>160426</v>
      </c>
      <c r="D196" s="14" t="s">
        <v>141</v>
      </c>
      <c r="E196" s="23">
        <v>10996800</v>
      </c>
    </row>
    <row r="197" spans="1:5" s="3" customFormat="1" ht="31.5" customHeight="1">
      <c r="A197" s="5"/>
      <c r="B197" s="5"/>
      <c r="C197" s="5">
        <v>160427</v>
      </c>
      <c r="D197" s="14" t="s">
        <v>142</v>
      </c>
      <c r="E197" s="23">
        <v>111360</v>
      </c>
    </row>
    <row r="198" spans="1:5" s="3" customFormat="1" ht="47.25">
      <c r="A198" s="5"/>
      <c r="B198" s="5"/>
      <c r="C198" s="5">
        <v>160428</v>
      </c>
      <c r="D198" s="14" t="s">
        <v>143</v>
      </c>
      <c r="E198" s="23">
        <v>2227200</v>
      </c>
    </row>
    <row r="199" spans="1:5" s="3" customFormat="1" ht="33.75" customHeight="1">
      <c r="A199" s="5"/>
      <c r="B199" s="5"/>
      <c r="C199" s="5">
        <v>160429</v>
      </c>
      <c r="D199" s="14" t="s">
        <v>144</v>
      </c>
      <c r="E199" s="23">
        <v>118320</v>
      </c>
    </row>
    <row r="200" spans="1:5" s="3" customFormat="1" ht="47.25" customHeight="1">
      <c r="A200" s="5"/>
      <c r="B200" s="5"/>
      <c r="C200" s="5">
        <v>160430</v>
      </c>
      <c r="D200" s="14" t="s">
        <v>145</v>
      </c>
      <c r="E200" s="23">
        <v>76560</v>
      </c>
    </row>
    <row r="201" spans="1:5" s="3" customFormat="1" ht="29.25" customHeight="1">
      <c r="A201" s="5"/>
      <c r="B201" s="5"/>
      <c r="C201" s="5">
        <v>160431</v>
      </c>
      <c r="D201" s="14" t="s">
        <v>246</v>
      </c>
      <c r="E201" s="23">
        <v>264480</v>
      </c>
    </row>
    <row r="202" spans="1:5" s="3" customFormat="1" ht="47.25" customHeight="1">
      <c r="A202" s="5"/>
      <c r="B202" s="5"/>
      <c r="C202" s="5">
        <v>160432</v>
      </c>
      <c r="D202" s="14" t="s">
        <v>146</v>
      </c>
      <c r="E202" s="23">
        <v>473280</v>
      </c>
    </row>
    <row r="203" spans="1:5" s="3" customFormat="1" ht="48" customHeight="1">
      <c r="A203" s="5"/>
      <c r="B203" s="5"/>
      <c r="C203" s="5">
        <v>160440</v>
      </c>
      <c r="D203" s="14" t="s">
        <v>247</v>
      </c>
      <c r="E203" s="23">
        <v>151380</v>
      </c>
    </row>
    <row r="204" spans="1:5" s="3" customFormat="1" ht="36" customHeight="1">
      <c r="A204" s="5"/>
      <c r="B204" s="5"/>
      <c r="C204" s="5">
        <v>160442</v>
      </c>
      <c r="D204" s="14" t="s">
        <v>147</v>
      </c>
      <c r="E204" s="23">
        <v>114840</v>
      </c>
    </row>
    <row r="205" spans="1:5" s="3" customFormat="1" ht="45.75" customHeight="1">
      <c r="A205" s="5"/>
      <c r="B205" s="5"/>
      <c r="C205" s="5">
        <v>160444</v>
      </c>
      <c r="D205" s="14" t="s">
        <v>148</v>
      </c>
      <c r="E205" s="23">
        <v>36192</v>
      </c>
    </row>
    <row r="206" spans="1:5" s="3" customFormat="1" ht="47.25">
      <c r="A206" s="5"/>
      <c r="B206" s="5"/>
      <c r="C206" s="5">
        <v>160445</v>
      </c>
      <c r="D206" s="14" t="s">
        <v>149</v>
      </c>
      <c r="E206" s="23">
        <v>25056</v>
      </c>
    </row>
    <row r="207" spans="1:5" s="6" customFormat="1" ht="61.5" customHeight="1">
      <c r="A207" s="5"/>
      <c r="B207" s="5"/>
      <c r="C207" s="5">
        <v>160450</v>
      </c>
      <c r="D207" s="14" t="s">
        <v>150</v>
      </c>
      <c r="E207" s="23">
        <f>E208+E209+E210+E211</f>
        <v>972036</v>
      </c>
    </row>
    <row r="208" spans="1:5" s="3" customFormat="1" ht="49.5" customHeight="1">
      <c r="A208" s="5"/>
      <c r="B208" s="5"/>
      <c r="C208" s="5">
        <v>160451</v>
      </c>
      <c r="D208" s="14" t="s">
        <v>151</v>
      </c>
      <c r="E208" s="23">
        <v>38592</v>
      </c>
    </row>
    <row r="209" spans="1:5" s="3" customFormat="1" ht="46.5" customHeight="1">
      <c r="A209" s="5"/>
      <c r="B209" s="5"/>
      <c r="C209" s="5">
        <v>160452</v>
      </c>
      <c r="D209" s="14" t="s">
        <v>152</v>
      </c>
      <c r="E209" s="23">
        <v>67536</v>
      </c>
    </row>
    <row r="210" spans="1:5" s="3" customFormat="1" ht="47.25">
      <c r="A210" s="5"/>
      <c r="B210" s="5"/>
      <c r="C210" s="5">
        <v>160453</v>
      </c>
      <c r="D210" s="14" t="s">
        <v>153</v>
      </c>
      <c r="E210" s="23">
        <v>12060</v>
      </c>
    </row>
    <row r="211" spans="1:5" s="3" customFormat="1" ht="47.25">
      <c r="A211" s="5"/>
      <c r="B211" s="5"/>
      <c r="C211" s="5">
        <v>160454</v>
      </c>
      <c r="D211" s="14" t="s">
        <v>154</v>
      </c>
      <c r="E211" s="23">
        <v>853848</v>
      </c>
    </row>
    <row r="212" spans="1:5" s="3" customFormat="1" ht="63">
      <c r="A212" s="5"/>
      <c r="B212" s="5"/>
      <c r="C212" s="5">
        <v>160455</v>
      </c>
      <c r="D212" s="14" t="s">
        <v>155</v>
      </c>
      <c r="E212" s="23">
        <v>0</v>
      </c>
    </row>
    <row r="213" spans="1:5" s="6" customFormat="1" ht="15.75">
      <c r="A213" s="5"/>
      <c r="B213" s="5"/>
      <c r="C213" s="5">
        <v>160500</v>
      </c>
      <c r="D213" s="14" t="s">
        <v>156</v>
      </c>
      <c r="E213" s="23">
        <f>E214+E215</f>
        <v>15893460</v>
      </c>
    </row>
    <row r="214" spans="1:6" s="3" customFormat="1" ht="30" customHeight="1">
      <c r="A214" s="18"/>
      <c r="B214" s="18"/>
      <c r="C214" s="18">
        <v>160510</v>
      </c>
      <c r="D214" s="19" t="s">
        <v>157</v>
      </c>
      <c r="E214" s="29">
        <v>15035124</v>
      </c>
      <c r="F214" s="17"/>
    </row>
    <row r="215" spans="1:5" s="3" customFormat="1" ht="31.5">
      <c r="A215" s="5"/>
      <c r="B215" s="5"/>
      <c r="C215" s="5">
        <v>160530</v>
      </c>
      <c r="D215" s="14" t="s">
        <v>158</v>
      </c>
      <c r="E215" s="23">
        <f>E216+E217</f>
        <v>858336</v>
      </c>
    </row>
    <row r="216" spans="1:5" s="3" customFormat="1" ht="47.25" customHeight="1">
      <c r="A216" s="5"/>
      <c r="B216" s="5"/>
      <c r="C216" s="5">
        <v>160531</v>
      </c>
      <c r="D216" s="14" t="s">
        <v>159</v>
      </c>
      <c r="E216" s="23">
        <v>623076</v>
      </c>
    </row>
    <row r="217" spans="1:5" s="3" customFormat="1" ht="27.75" customHeight="1">
      <c r="A217" s="5"/>
      <c r="B217" s="5"/>
      <c r="C217" s="5">
        <v>160532</v>
      </c>
      <c r="D217" s="14" t="s">
        <v>160</v>
      </c>
      <c r="E217" s="23">
        <v>235260</v>
      </c>
    </row>
    <row r="218" spans="1:5" s="6" customFormat="1" ht="29.25" customHeight="1" hidden="1">
      <c r="A218" s="5"/>
      <c r="B218" s="5"/>
      <c r="C218" s="5">
        <v>160600</v>
      </c>
      <c r="D218" s="14" t="s">
        <v>161</v>
      </c>
      <c r="E218" s="23">
        <f>E219+E220</f>
        <v>0</v>
      </c>
    </row>
    <row r="219" spans="1:5" s="3" customFormat="1" ht="18.75" customHeight="1" hidden="1">
      <c r="A219" s="5"/>
      <c r="B219" s="5"/>
      <c r="C219" s="5">
        <v>160610</v>
      </c>
      <c r="D219" s="14" t="s">
        <v>162</v>
      </c>
      <c r="E219" s="23">
        <v>0</v>
      </c>
    </row>
    <row r="220" spans="1:5" s="3" customFormat="1" ht="18.75" customHeight="1" hidden="1">
      <c r="A220" s="5"/>
      <c r="B220" s="5"/>
      <c r="C220" s="5" t="s">
        <v>178</v>
      </c>
      <c r="D220" s="14" t="s">
        <v>179</v>
      </c>
      <c r="E220" s="23">
        <v>0</v>
      </c>
    </row>
    <row r="221" spans="1:5" s="6" customFormat="1" ht="68.25" customHeight="1">
      <c r="A221" s="5"/>
      <c r="B221" s="5"/>
      <c r="C221" s="5">
        <v>160700</v>
      </c>
      <c r="D221" s="14" t="s">
        <v>248</v>
      </c>
      <c r="E221" s="23">
        <f>E222+E223</f>
        <v>116368</v>
      </c>
    </row>
    <row r="222" spans="1:5" s="3" customFormat="1" ht="62.25" customHeight="1">
      <c r="A222" s="5"/>
      <c r="B222" s="5"/>
      <c r="C222" s="5">
        <v>160710</v>
      </c>
      <c r="D222" s="14" t="s">
        <v>163</v>
      </c>
      <c r="E222" s="23">
        <v>112320</v>
      </c>
    </row>
    <row r="223" spans="1:5" s="3" customFormat="1" ht="30.75" customHeight="1">
      <c r="A223" s="5"/>
      <c r="B223" s="5"/>
      <c r="C223" s="5">
        <v>160730</v>
      </c>
      <c r="D223" s="14" t="s">
        <v>164</v>
      </c>
      <c r="E223" s="23">
        <v>4048</v>
      </c>
    </row>
    <row r="224" spans="1:5" s="6" customFormat="1" ht="16.5" customHeight="1">
      <c r="A224" s="5"/>
      <c r="B224" s="5"/>
      <c r="C224" s="18">
        <v>160800</v>
      </c>
      <c r="D224" s="19" t="s">
        <v>165</v>
      </c>
      <c r="E224" s="23">
        <f>E225+E226</f>
        <v>5792446</v>
      </c>
    </row>
    <row r="225" spans="1:5" s="9" customFormat="1" ht="30.75" customHeight="1">
      <c r="A225" s="20"/>
      <c r="B225" s="20"/>
      <c r="C225" s="18">
        <v>160810</v>
      </c>
      <c r="D225" s="19" t="s">
        <v>166</v>
      </c>
      <c r="E225" s="29">
        <v>5236606</v>
      </c>
    </row>
    <row r="226" spans="1:8" s="3" customFormat="1" ht="62.25" customHeight="1">
      <c r="A226" s="5"/>
      <c r="B226" s="5"/>
      <c r="C226" s="5">
        <v>160830</v>
      </c>
      <c r="D226" s="14" t="s">
        <v>167</v>
      </c>
      <c r="E226" s="23">
        <v>555840</v>
      </c>
      <c r="H226" s="16"/>
    </row>
    <row r="227" spans="1:5" s="3" customFormat="1" ht="15.75">
      <c r="A227" s="5"/>
      <c r="B227" s="5"/>
      <c r="C227" s="5" t="s">
        <v>175</v>
      </c>
      <c r="D227" s="14" t="s">
        <v>176</v>
      </c>
      <c r="E227" s="23">
        <f>E228+E231</f>
        <v>2045957</v>
      </c>
    </row>
    <row r="228" spans="1:5" s="3" customFormat="1" ht="15.75">
      <c r="A228" s="5"/>
      <c r="B228" s="5"/>
      <c r="C228" s="5" t="s">
        <v>186</v>
      </c>
      <c r="D228" s="14" t="s">
        <v>187</v>
      </c>
      <c r="E228" s="23">
        <f>E229</f>
        <v>1775957</v>
      </c>
    </row>
    <row r="229" spans="1:5" s="3" customFormat="1" ht="30.75" customHeight="1">
      <c r="A229" s="5"/>
      <c r="B229" s="5"/>
      <c r="C229" s="5">
        <v>240100</v>
      </c>
      <c r="D229" s="14" t="s">
        <v>36</v>
      </c>
      <c r="E229" s="23">
        <f>E230</f>
        <v>1775957</v>
      </c>
    </row>
    <row r="230" spans="1:5" s="3" customFormat="1" ht="45.75" customHeight="1">
      <c r="A230" s="5"/>
      <c r="B230" s="5"/>
      <c r="C230" s="5">
        <v>240120</v>
      </c>
      <c r="D230" s="14" t="s">
        <v>37</v>
      </c>
      <c r="E230" s="27">
        <v>1775957</v>
      </c>
    </row>
    <row r="231" spans="1:5" s="3" customFormat="1" ht="15.75">
      <c r="A231" s="5"/>
      <c r="B231" s="5"/>
      <c r="C231" s="5"/>
      <c r="D231" s="14" t="s">
        <v>181</v>
      </c>
      <c r="E231" s="27">
        <v>270000</v>
      </c>
    </row>
    <row r="232" spans="1:8" s="3" customFormat="1" ht="15.75">
      <c r="A232" s="5"/>
      <c r="B232" s="5"/>
      <c r="C232" s="5" t="s">
        <v>177</v>
      </c>
      <c r="D232" s="14" t="s">
        <v>168</v>
      </c>
      <c r="E232" s="23">
        <f>E11+E50+E69+E110</f>
        <v>2441690150</v>
      </c>
      <c r="G232" s="16"/>
      <c r="H232" s="16"/>
    </row>
    <row r="236" ht="15.75">
      <c r="G236" s="33"/>
    </row>
  </sheetData>
  <sheetProtection/>
  <mergeCells count="263">
    <mergeCell ref="BN3:BO3"/>
    <mergeCell ref="AR3:AS3"/>
    <mergeCell ref="AT3:AU3"/>
    <mergeCell ref="AV3:AW3"/>
    <mergeCell ref="B3:C3"/>
    <mergeCell ref="D3:E3"/>
    <mergeCell ref="BZ3:CA3"/>
    <mergeCell ref="BD3:BE3"/>
    <mergeCell ref="BF3:BG3"/>
    <mergeCell ref="BH3:BI3"/>
    <mergeCell ref="BJ3:BK3"/>
    <mergeCell ref="BL3:BM3"/>
    <mergeCell ref="F3:G3"/>
    <mergeCell ref="BP3:BQ3"/>
    <mergeCell ref="AX3:AY3"/>
    <mergeCell ref="AZ3:BA3"/>
    <mergeCell ref="BB3:BC3"/>
    <mergeCell ref="D1:E1"/>
    <mergeCell ref="D2:E2"/>
    <mergeCell ref="AF3:AG3"/>
    <mergeCell ref="AH3:AI3"/>
    <mergeCell ref="AJ3:AK3"/>
    <mergeCell ref="AL3:AM3"/>
    <mergeCell ref="BR3:BS3"/>
    <mergeCell ref="BT3:BU3"/>
    <mergeCell ref="BV3:BW3"/>
    <mergeCell ref="BX3:BY3"/>
    <mergeCell ref="AN3:AO3"/>
    <mergeCell ref="AP3:AQ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EF3:EG3"/>
    <mergeCell ref="EH3:EI3"/>
    <mergeCell ref="EJ3:EK3"/>
    <mergeCell ref="EL3:EM3"/>
    <mergeCell ref="EN3:EO3"/>
    <mergeCell ref="EP3:EQ3"/>
    <mergeCell ref="ER3:ES3"/>
    <mergeCell ref="ET3:EU3"/>
    <mergeCell ref="DP3:DQ3"/>
    <mergeCell ref="DR3:DS3"/>
    <mergeCell ref="DT3:DU3"/>
    <mergeCell ref="DV3:DW3"/>
    <mergeCell ref="DX3:DY3"/>
    <mergeCell ref="DZ3:EA3"/>
    <mergeCell ref="EB3:EC3"/>
    <mergeCell ref="ED3:EE3"/>
    <mergeCell ref="CZ3:DA3"/>
    <mergeCell ref="DB3:DC3"/>
    <mergeCell ref="DD3:DE3"/>
    <mergeCell ref="DF3:DG3"/>
    <mergeCell ref="DH3:DI3"/>
    <mergeCell ref="DJ3:DK3"/>
    <mergeCell ref="DL3:DM3"/>
    <mergeCell ref="DN3:DO3"/>
    <mergeCell ref="CJ3:CK3"/>
    <mergeCell ref="CL3:CM3"/>
    <mergeCell ref="CN3:CO3"/>
    <mergeCell ref="CP3:CQ3"/>
    <mergeCell ref="CR3:CS3"/>
    <mergeCell ref="CT3:CU3"/>
    <mergeCell ref="CV3:CW3"/>
    <mergeCell ref="CX3:CY3"/>
    <mergeCell ref="GR3:GS3"/>
    <mergeCell ref="GT3:GU3"/>
    <mergeCell ref="GV3:GW3"/>
    <mergeCell ref="GX3:GY3"/>
    <mergeCell ref="CB3:CC3"/>
    <mergeCell ref="CD3:CE3"/>
    <mergeCell ref="CF3:CG3"/>
    <mergeCell ref="CH3:CI3"/>
    <mergeCell ref="HL3:HM3"/>
    <mergeCell ref="HN3:HO3"/>
    <mergeCell ref="GZ3:HA3"/>
    <mergeCell ref="HB3:HC3"/>
    <mergeCell ref="HD3:HE3"/>
    <mergeCell ref="HF3:HG3"/>
    <mergeCell ref="HH3:HI3"/>
    <mergeCell ref="HJ3:HK3"/>
    <mergeCell ref="GB3:GC3"/>
    <mergeCell ref="GD3:GE3"/>
    <mergeCell ref="GF3:GG3"/>
    <mergeCell ref="GH3:GI3"/>
    <mergeCell ref="GJ3:GK3"/>
    <mergeCell ref="GL3:GM3"/>
    <mergeCell ref="GN3:GO3"/>
    <mergeCell ref="GP3:GQ3"/>
    <mergeCell ref="FL3:FM3"/>
    <mergeCell ref="FN3:FO3"/>
    <mergeCell ref="FP3:FQ3"/>
    <mergeCell ref="FR3:FS3"/>
    <mergeCell ref="FT3:FU3"/>
    <mergeCell ref="FV3:FW3"/>
    <mergeCell ref="FX3:FY3"/>
    <mergeCell ref="FZ3:GA3"/>
    <mergeCell ref="EV3:EW3"/>
    <mergeCell ref="EX3:EY3"/>
    <mergeCell ref="EZ3:FA3"/>
    <mergeCell ref="FB3:FC3"/>
    <mergeCell ref="FD3:FE3"/>
    <mergeCell ref="FF3:FG3"/>
    <mergeCell ref="FH3:FI3"/>
    <mergeCell ref="FJ3:FK3"/>
    <mergeCell ref="IB3:IC3"/>
    <mergeCell ref="ID3:IE3"/>
    <mergeCell ref="IF3:IG3"/>
    <mergeCell ref="IH3:II3"/>
    <mergeCell ref="IJ3:IK3"/>
    <mergeCell ref="IN3:IO3"/>
    <mergeCell ref="IP3:IQ3"/>
    <mergeCell ref="IR3:IS3"/>
    <mergeCell ref="IT3:IU3"/>
    <mergeCell ref="IL3:IM3"/>
    <mergeCell ref="HP3:HQ3"/>
    <mergeCell ref="HR3:HS3"/>
    <mergeCell ref="HT3:HU3"/>
    <mergeCell ref="HV3:HW3"/>
    <mergeCell ref="HX3:HY3"/>
    <mergeCell ref="HZ3:IA3"/>
    <mergeCell ref="Z4:AA4"/>
    <mergeCell ref="AB4:AC4"/>
    <mergeCell ref="AD4:AE4"/>
    <mergeCell ref="AF4:AG4"/>
    <mergeCell ref="AH4:AI4"/>
    <mergeCell ref="AJ4:AK4"/>
    <mergeCell ref="AL4:AM4"/>
    <mergeCell ref="AN4:AO4"/>
    <mergeCell ref="J4:K4"/>
    <mergeCell ref="L4:M4"/>
    <mergeCell ref="N4:O4"/>
    <mergeCell ref="P4:Q4"/>
    <mergeCell ref="R4:S4"/>
    <mergeCell ref="T4:U4"/>
    <mergeCell ref="V4:W4"/>
    <mergeCell ref="X4:Y4"/>
    <mergeCell ref="B4:C4"/>
    <mergeCell ref="D4:E4"/>
    <mergeCell ref="CX4:CY4"/>
    <mergeCell ref="CZ4:DA4"/>
    <mergeCell ref="BZ4:CA4"/>
    <mergeCell ref="CB4:CC4"/>
    <mergeCell ref="CD4:CE4"/>
    <mergeCell ref="CF4:CG4"/>
    <mergeCell ref="F4:G4"/>
    <mergeCell ref="H4:I4"/>
    <mergeCell ref="DF4:DG4"/>
    <mergeCell ref="DH4:DI4"/>
    <mergeCell ref="CL4:CM4"/>
    <mergeCell ref="CN4:CO4"/>
    <mergeCell ref="CP4:CQ4"/>
    <mergeCell ref="CR4:CS4"/>
    <mergeCell ref="CT4:CU4"/>
    <mergeCell ref="CV4:CW4"/>
    <mergeCell ref="DB4:DC4"/>
    <mergeCell ref="DD4:DE4"/>
    <mergeCell ref="BR4:BS4"/>
    <mergeCell ref="BT4:BU4"/>
    <mergeCell ref="BV4:BW4"/>
    <mergeCell ref="BX4:BY4"/>
    <mergeCell ref="FZ4:GA4"/>
    <mergeCell ref="GB4:GC4"/>
    <mergeCell ref="FB4:FC4"/>
    <mergeCell ref="FD4:FE4"/>
    <mergeCell ref="FF4:FG4"/>
    <mergeCell ref="FH4:FI4"/>
    <mergeCell ref="AX4:AY4"/>
    <mergeCell ref="AZ4:BA4"/>
    <mergeCell ref="BF4:BG4"/>
    <mergeCell ref="BH4:BI4"/>
    <mergeCell ref="AP4:AQ4"/>
    <mergeCell ref="AR4:AS4"/>
    <mergeCell ref="AT4:AU4"/>
    <mergeCell ref="AV4:AW4"/>
    <mergeCell ref="FV4:FW4"/>
    <mergeCell ref="FX4:FY4"/>
    <mergeCell ref="FJ4:FK4"/>
    <mergeCell ref="FL4:FM4"/>
    <mergeCell ref="FN4:FO4"/>
    <mergeCell ref="FP4:FQ4"/>
    <mergeCell ref="BB4:BC4"/>
    <mergeCell ref="BD4:BE4"/>
    <mergeCell ref="FR4:FS4"/>
    <mergeCell ref="FT4:FU4"/>
    <mergeCell ref="BJ4:BK4"/>
    <mergeCell ref="BL4:BM4"/>
    <mergeCell ref="CH4:CI4"/>
    <mergeCell ref="CJ4:CK4"/>
    <mergeCell ref="BN4:BO4"/>
    <mergeCell ref="BP4:BQ4"/>
    <mergeCell ref="EL4:EM4"/>
    <mergeCell ref="EN4:EO4"/>
    <mergeCell ref="EP4:EQ4"/>
    <mergeCell ref="ER4:ES4"/>
    <mergeCell ref="ET4:EU4"/>
    <mergeCell ref="EV4:EW4"/>
    <mergeCell ref="EX4:EY4"/>
    <mergeCell ref="EZ4:FA4"/>
    <mergeCell ref="IT4:IU4"/>
    <mergeCell ref="DJ4:DK4"/>
    <mergeCell ref="DL4:DM4"/>
    <mergeCell ref="DN4:DO4"/>
    <mergeCell ref="DP4:DQ4"/>
    <mergeCell ref="DR4:DS4"/>
    <mergeCell ref="DT4:DU4"/>
    <mergeCell ref="DV4:DW4"/>
    <mergeCell ref="DX4:DY4"/>
    <mergeCell ref="ID4:IE4"/>
    <mergeCell ref="IF4:IG4"/>
    <mergeCell ref="IH4:II4"/>
    <mergeCell ref="IJ4:IK4"/>
    <mergeCell ref="IL4:IM4"/>
    <mergeCell ref="IN4:IO4"/>
    <mergeCell ref="IP4:IQ4"/>
    <mergeCell ref="IR4:IS4"/>
    <mergeCell ref="HN4:HO4"/>
    <mergeCell ref="HP4:HQ4"/>
    <mergeCell ref="HR4:HS4"/>
    <mergeCell ref="HT4:HU4"/>
    <mergeCell ref="HV4:HW4"/>
    <mergeCell ref="HX4:HY4"/>
    <mergeCell ref="HZ4:IA4"/>
    <mergeCell ref="IB4:IC4"/>
    <mergeCell ref="GX4:GY4"/>
    <mergeCell ref="GZ4:HA4"/>
    <mergeCell ref="HB4:HC4"/>
    <mergeCell ref="HD4:HE4"/>
    <mergeCell ref="HF4:HG4"/>
    <mergeCell ref="HH4:HI4"/>
    <mergeCell ref="HJ4:HK4"/>
    <mergeCell ref="HL4:HM4"/>
    <mergeCell ref="GH4:GI4"/>
    <mergeCell ref="GJ4:GK4"/>
    <mergeCell ref="GL4:GM4"/>
    <mergeCell ref="GN4:GO4"/>
    <mergeCell ref="GP4:GQ4"/>
    <mergeCell ref="GR4:GS4"/>
    <mergeCell ref="GT4:GU4"/>
    <mergeCell ref="GV4:GW4"/>
    <mergeCell ref="B5:C5"/>
    <mergeCell ref="D5:E5"/>
    <mergeCell ref="GD4:GE4"/>
    <mergeCell ref="GF4:GG4"/>
    <mergeCell ref="DZ4:EA4"/>
    <mergeCell ref="EB4:EC4"/>
    <mergeCell ref="ED4:EE4"/>
    <mergeCell ref="EF4:EG4"/>
    <mergeCell ref="EH4:EI4"/>
    <mergeCell ref="EJ4:EK4"/>
    <mergeCell ref="A7:E7"/>
    <mergeCell ref="A9:B9"/>
    <mergeCell ref="C9:C10"/>
    <mergeCell ref="D9:D10"/>
    <mergeCell ref="E9:E10"/>
  </mergeCells>
  <printOptions horizontalCentered="1"/>
  <pageMargins left="0.5905511811023623" right="0.3937007874015748" top="0.3937007874015748" bottom="0.3937007874015748" header="0" footer="0"/>
  <pageSetup firstPageNumber="2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2017-12-21T13:56:16Z</cp:lastPrinted>
  <dcterms:created xsi:type="dcterms:W3CDTF">2006-09-16T00:00:00Z</dcterms:created>
  <dcterms:modified xsi:type="dcterms:W3CDTF">2017-12-21T13:58:08Z</dcterms:modified>
  <cp:category/>
  <cp:version/>
  <cp:contentType/>
  <cp:contentStatus/>
</cp:coreProperties>
</file>