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10950" tabRatio="839" activeTab="1"/>
  </bookViews>
  <sheets>
    <sheet name="прил.№2 сравнительная " sheetId="1" r:id="rId1"/>
    <sheet name="прил.№2" sheetId="2" r:id="rId2"/>
  </sheets>
  <definedNames>
    <definedName name="_xlnm.Print_Titles" localSheetId="1">'прил.№2'!$14:$15</definedName>
    <definedName name="_xlnm.Print_Titles" localSheetId="0">'прил.№2 сравнительная '!$9:$10</definedName>
    <definedName name="_xlnm.Print_Area" localSheetId="1">'прил.№2'!$A$1:$E$239</definedName>
    <definedName name="_xlnm.Print_Area" localSheetId="0">'прил.№2 сравнительная '!$A$1:$F$234</definedName>
  </definedNames>
  <calcPr fullCalcOnLoad="1"/>
</workbook>
</file>

<file path=xl/sharedStrings.xml><?xml version="1.0" encoding="utf-8"?>
<sst xmlns="http://schemas.openxmlformats.org/spreadsheetml/2006/main" count="518" uniqueCount="262">
  <si>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</si>
  <si>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</si>
  <si>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</si>
  <si>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</si>
  <si>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</si>
  <si>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</si>
  <si>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</si>
  <si>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</si>
  <si>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</si>
  <si>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</si>
  <si>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</si>
  <si>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</si>
  <si>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</si>
  <si>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</si>
  <si>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</si>
  <si>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</si>
  <si>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</si>
  <si>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</si>
  <si>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</si>
  <si>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</si>
  <si>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</si>
  <si>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</si>
  <si>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</si>
  <si>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</si>
  <si>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</si>
  <si>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</si>
  <si>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</si>
  <si>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</si>
  <si>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</si>
  <si>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</si>
  <si>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</si>
  <si>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</si>
  <si>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</si>
  <si>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</si>
  <si>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</si>
  <si>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</si>
  <si>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</si>
  <si>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</si>
  <si>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</si>
  <si>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</si>
  <si>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</si>
  <si>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</si>
  <si>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</si>
  <si>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</si>
  <si>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</si>
  <si>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</si>
  <si>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</si>
  <si>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</si>
  <si>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</si>
  <si>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</si>
  <si>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</si>
  <si>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</si>
  <si>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</si>
  <si>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</si>
  <si>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</si>
  <si>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</si>
  <si>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</si>
  <si>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</si>
  <si>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</si>
  <si>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</si>
  <si>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</si>
  <si>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</si>
  <si>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</si>
  <si>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</si>
  <si>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</si>
  <si>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</si>
  <si>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</si>
  <si>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</si>
  <si>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</si>
  <si>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</si>
  <si>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</si>
  <si>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</si>
  <si>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</si>
  <si>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</si>
  <si>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</si>
  <si>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</si>
  <si>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</si>
  <si>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</si>
  <si>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</si>
  <si>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</si>
  <si>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</si>
  <si>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</si>
  <si>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</si>
  <si>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</si>
  <si>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</si>
  <si>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</si>
  <si>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</si>
  <si>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</si>
  <si>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</si>
  <si>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</si>
  <si>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</si>
  <si>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</si>
  <si>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</si>
  <si>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</si>
  <si>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за счет средств фонда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</si>
  <si>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</si>
  <si>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</si>
  <si>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инвалидности, вследствие общего заболевания</t>
  </si>
  <si>
    <t>выплата получателям трудовых пенсий по инвалидности, вследствие трудового увечья или профессионального заболевания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</si>
  <si>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</si>
  <si>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</si>
  <si>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 xml:space="preserve">Выплата трудовых пенсий получателям двух пенсий, в соответствие со статьей 6 Закона ПМР "О пенсионном обеспечении граждан в Приднестровской Республике" </t>
  </si>
  <si>
    <t>выплата трудовых пенсий участникам Великой Отечественной войны, ставшими инвалидами независимо от причины инвалидности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</si>
  <si>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</si>
  <si>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и социальных пенсий, за счет средств республиканского бюджета</t>
  </si>
  <si>
    <t>Выплата получателям трудовых пенсий по возрасту, выплачиваемые за счет средств республиканского бюджета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</si>
  <si>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</si>
  <si>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</si>
  <si>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</si>
  <si>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</si>
  <si>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</si>
  <si>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участникам Великой Отечественной войны, ставшими инвалидами независимо от причины инвалидности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</si>
  <si>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</si>
  <si>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</si>
  <si>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</si>
  <si>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</si>
  <si>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</si>
  <si>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</si>
  <si>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</si>
  <si>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</si>
  <si>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</si>
  <si>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</si>
  <si>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</si>
  <si>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</si>
  <si>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на уход одиноким инвалидам II группы, временно нуждающихся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</si>
  <si>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нуждающихся в посторонней помощи по заключению лечебного учреждения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</si>
  <si>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</si>
  <si>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</si>
  <si>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</si>
  <si>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</si>
  <si>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</si>
  <si>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</si>
  <si>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</si>
  <si>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</si>
  <si>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</si>
  <si>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</si>
  <si>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</si>
  <si>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</si>
  <si>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</si>
  <si>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</si>
  <si>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награжденным знаком "Почетный донор ПМР" или аналогичным знаком СССР или МССР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</si>
  <si>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</si>
  <si>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</si>
  <si>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</si>
  <si>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гражданам, награжденным "Орденом Республики"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</si>
  <si>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</si>
  <si>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</si>
  <si>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</si>
  <si>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</si>
  <si>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</si>
  <si>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</si>
  <si>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</si>
  <si>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</si>
  <si>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</si>
  <si>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</si>
  <si>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</si>
  <si>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</si>
  <si>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</si>
  <si>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</si>
  <si>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</si>
  <si>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</si>
  <si>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</si>
  <si>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</si>
  <si>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</si>
  <si>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</si>
  <si>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</si>
  <si>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</si>
  <si>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</si>
  <si>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</si>
  <si>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</si>
  <si>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</si>
  <si>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</si>
  <si>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Расходы по выплате за погибших, в результате боевых действий по защите Приднестровской Молдавской Республики,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</si>
  <si>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</si>
  <si>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</si>
  <si>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</si>
  <si>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</si>
  <si>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</si>
  <si>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</si>
  <si>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</si>
  <si>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</si>
  <si>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</si>
  <si>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</si>
  <si>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</si>
  <si>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</si>
  <si>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</si>
  <si>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</si>
  <si>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</si>
  <si>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</si>
  <si>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</si>
  <si>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</si>
  <si>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</si>
  <si>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Выплата ежемесячных пособий по уходу за ребенком до достижения им возраста полутора лет отдельным категориям граждан</t>
  </si>
  <si>
    <t xml:space="preserve">Расходы на ремонт зданий ЕГФСС </t>
  </si>
  <si>
    <t>Сумма (руб.)</t>
  </si>
  <si>
    <t>160155</t>
  </si>
  <si>
    <t>160315</t>
  </si>
  <si>
    <t>140800</t>
  </si>
  <si>
    <t xml:space="preserve">240000 </t>
  </si>
  <si>
    <t>Капитальные вложения в основные фонды</t>
  </si>
  <si>
    <t>Приложение № 2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</si>
  <si>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</si>
  <si>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</si>
  <si>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</si>
  <si>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</si>
  <si>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</si>
  <si>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</si>
  <si>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</si>
  <si>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</si>
  <si>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</si>
  <si>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</si>
  <si>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</si>
  <si>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</si>
  <si>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</si>
  <si>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на 2019 год"</t>
  </si>
  <si>
    <t>выплата ежемесячных возмещений вреда здоровью инвалидам (I.II.III групп и гражданам без установления инвалидности)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</si>
  <si>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</si>
  <si>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</si>
  <si>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</si>
  <si>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исполнением этих обязанностей 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</si>
  <si>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</si>
  <si>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</si>
  <si>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</si>
  <si>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</si>
  <si>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</si>
  <si>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</si>
  <si>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в соответствие со статьей 6 Закона ПМР "О государственном пенсионном обеспечении граждан в Приднестровской Молдавской Республике"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</si>
  <si>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</si>
  <si>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</si>
  <si>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</si>
  <si>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</si>
  <si>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Выплата вторых пенсий, в соответствие со статьей 6 Закона ПМР "О государственном пенсионном обеспечении граждан в Приднестровской Молдавской  Республике"</t>
  </si>
  <si>
    <t>160310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</si>
  <si>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</si>
  <si>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</si>
  <si>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</si>
  <si>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</si>
  <si>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</si>
  <si>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Республики в 1992 году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</si>
  <si>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</si>
  <si>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</si>
  <si>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</si>
  <si>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</si>
  <si>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Предоставление и возврат займов за счет бюджета</t>
  </si>
  <si>
    <t>300000</t>
  </si>
  <si>
    <t>Возврат прочих займов</t>
  </si>
  <si>
    <t>310300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</si>
  <si>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</si>
  <si>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 xml:space="preserve">Расходы бюджета Единого государственного фонда социального страхования Приднестровской Молдавской Республики на 2019 год </t>
  </si>
  <si>
    <t>выплата трудовых пенсий:-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</si>
  <si>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</si>
  <si>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</si>
  <si>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</si>
  <si>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План на 2019 год</t>
  </si>
  <si>
    <t>(руб.)</t>
  </si>
  <si>
    <t>Сравнительная таблица Приложение № 2</t>
  </si>
  <si>
    <t>к   проекту закона Приднестровской Молдавской Республики</t>
  </si>
  <si>
    <t>Предлагаемая редакция поправки</t>
  </si>
  <si>
    <t>к  Закону Приднестровской Молдавской Республики</t>
  </si>
  <si>
    <t>Приднестровской Молдавской Республики</t>
  </si>
  <si>
    <t xml:space="preserve">к Распоряжению Президента </t>
  </si>
  <si>
    <t>от 14 ноября 2018 года № 337рп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</si>
</sst>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Fill="1" applyAlignment="1">
      <alignment/>
    </xf>
    <xf numFmtId="49" fontId="20" fillId="33" borderId="10" xfId="0" applyNumberFormat="1" applyFont="1" applyFill="1" applyBorder="1" applyAlignment="1">
      <alignment horizontal="left" vertical="top"/>
    </xf>
    <xf numFmtId="3" fontId="20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3" fontId="20" fillId="33" borderId="0" xfId="0" applyNumberFormat="1" applyFont="1" applyFill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left" vertical="top"/>
    </xf>
    <xf numFmtId="0" fontId="20" fillId="33" borderId="0" xfId="0" applyFont="1" applyFill="1" applyBorder="1" applyAlignment="1">
      <alignment horizontal="right" vertical="top" wrapText="1"/>
    </xf>
    <xf numFmtId="0" fontId="20" fillId="33" borderId="0" xfId="0" applyFont="1" applyFill="1" applyAlignment="1">
      <alignment horizontal="righ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left" vertical="top"/>
    </xf>
    <xf numFmtId="49" fontId="20" fillId="33" borderId="0" xfId="0" applyNumberFormat="1" applyFont="1" applyFill="1" applyAlignment="1">
      <alignment horizontal="left" vertical="top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33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top"/>
    </xf>
    <xf numFmtId="49" fontId="20" fillId="33" borderId="13" xfId="0" applyNumberFormat="1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238"/>
  <sheetViews>
    <sheetView view="pageBreakPreview" zoomScaleSheetLayoutView="100" workbookViewId="0" topLeftCell="A1">
      <selection activeCell="E12" sqref="E12"/>
    </sheetView>
  </sheetViews>
  <sheetFormatPr defaultColWidth="8.7109375" defaultRowHeight="15"/>
  <cols>
    <col min="1" max="1" width="4.00390625" style="31" customWidth="1"/>
    <col min="2" max="2" width="5.421875" style="31" customWidth="1"/>
    <col min="3" max="3" width="8.57421875" style="31" customWidth="1"/>
    <col min="4" max="4" width="51.421875" style="23" customWidth="1"/>
    <col min="5" max="5" width="14.57421875" style="18" customWidth="1"/>
    <col min="6" max="6" width="15.421875" style="1" bestFit="1" customWidth="1"/>
    <col min="7" max="7" width="17.28125" style="1" bestFit="1" customWidth="1"/>
    <col min="8" max="8" width="15.421875" style="1" bestFit="1" customWidth="1"/>
    <col min="9" max="16384" width="8.7109375" style="1" customWidth="1"/>
  </cols>
  <sheetData>
    <row r="1" spans="1:6" ht="15" customHeight="1">
      <c r="A1" s="24"/>
      <c r="B1" s="15"/>
      <c r="C1" s="25"/>
      <c r="D1" s="42" t="s">
        <v>255</v>
      </c>
      <c r="E1" s="42"/>
      <c r="F1" s="42"/>
    </row>
    <row r="2" spans="1:256" ht="15" customHeight="1">
      <c r="A2" s="26"/>
      <c r="B2" s="15"/>
      <c r="C2" s="25"/>
      <c r="D2" s="42" t="s">
        <v>256</v>
      </c>
      <c r="E2" s="42"/>
      <c r="F2" s="4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5.75" customHeight="1">
      <c r="A3" s="26"/>
      <c r="B3" s="43"/>
      <c r="C3" s="43"/>
      <c r="D3" s="43" t="s">
        <v>190</v>
      </c>
      <c r="E3" s="43"/>
      <c r="F3" s="43"/>
      <c r="G3" s="38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ht="15.75" customHeight="1">
      <c r="A4" s="26"/>
      <c r="B4" s="43"/>
      <c r="C4" s="43"/>
      <c r="D4" s="43" t="s">
        <v>191</v>
      </c>
      <c r="E4" s="43"/>
      <c r="F4" s="43"/>
      <c r="G4" s="38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6" ht="15.75">
      <c r="A5" s="26"/>
      <c r="B5" s="43"/>
      <c r="C5" s="43"/>
      <c r="D5" s="43" t="s">
        <v>214</v>
      </c>
      <c r="E5" s="43"/>
      <c r="F5" s="43"/>
    </row>
    <row r="6" spans="1:5" ht="8.25" customHeight="1">
      <c r="A6" s="26"/>
      <c r="B6" s="15"/>
      <c r="C6" s="25"/>
      <c r="D6" s="15"/>
      <c r="E6" s="15"/>
    </row>
    <row r="7" spans="1:5" s="2" customFormat="1" ht="30" customHeight="1">
      <c r="A7" s="45" t="s">
        <v>248</v>
      </c>
      <c r="B7" s="46"/>
      <c r="C7" s="46"/>
      <c r="D7" s="46"/>
      <c r="E7" s="46"/>
    </row>
    <row r="8" spans="1:6" s="2" customFormat="1" ht="18.75" customHeight="1">
      <c r="A8" s="27"/>
      <c r="B8" s="16"/>
      <c r="C8" s="28"/>
      <c r="D8" s="16"/>
      <c r="E8" s="16"/>
      <c r="F8" s="37" t="s">
        <v>254</v>
      </c>
    </row>
    <row r="9" spans="1:6" s="3" customFormat="1" ht="15" customHeight="1">
      <c r="A9" s="47" t="s">
        <v>179</v>
      </c>
      <c r="B9" s="47"/>
      <c r="C9" s="48" t="s">
        <v>0</v>
      </c>
      <c r="D9" s="50" t="s">
        <v>1</v>
      </c>
      <c r="E9" s="51" t="s">
        <v>253</v>
      </c>
      <c r="F9" s="41" t="s">
        <v>257</v>
      </c>
    </row>
    <row r="10" spans="1:6" s="3" customFormat="1" ht="47.25">
      <c r="A10" s="29" t="s">
        <v>184</v>
      </c>
      <c r="B10" s="29" t="s">
        <v>180</v>
      </c>
      <c r="C10" s="49"/>
      <c r="D10" s="50"/>
      <c r="E10" s="51"/>
      <c r="F10" s="41"/>
    </row>
    <row r="11" spans="1:6" s="3" customFormat="1" ht="15.75">
      <c r="A11" s="11" t="s">
        <v>182</v>
      </c>
      <c r="B11" s="11"/>
      <c r="C11" s="11"/>
      <c r="D11" s="21" t="s">
        <v>181</v>
      </c>
      <c r="E11" s="12">
        <f>E12</f>
        <v>32472399</v>
      </c>
      <c r="F11" s="12">
        <f>F12</f>
        <v>34179440</v>
      </c>
    </row>
    <row r="12" spans="1:6" s="3" customFormat="1" ht="63">
      <c r="A12" s="11"/>
      <c r="B12" s="11" t="s">
        <v>183</v>
      </c>
      <c r="C12" s="11"/>
      <c r="D12" s="21" t="s">
        <v>247</v>
      </c>
      <c r="E12" s="12">
        <f>E13+E227</f>
        <v>32472399</v>
      </c>
      <c r="F12" s="12">
        <f>F13+F227</f>
        <v>34179440</v>
      </c>
    </row>
    <row r="13" spans="1:6" s="2" customFormat="1" ht="15.75">
      <c r="A13" s="11"/>
      <c r="B13" s="11"/>
      <c r="C13" s="11">
        <v>100000</v>
      </c>
      <c r="D13" s="21" t="s">
        <v>2</v>
      </c>
      <c r="E13" s="12">
        <f>E14+E49</f>
        <v>30438410</v>
      </c>
      <c r="F13" s="12">
        <f>F14+F49</f>
        <v>32145451</v>
      </c>
    </row>
    <row r="14" spans="1:8" s="2" customFormat="1" ht="15.75">
      <c r="A14" s="11"/>
      <c r="B14" s="11"/>
      <c r="C14" s="11">
        <v>110000</v>
      </c>
      <c r="D14" s="21" t="s">
        <v>3</v>
      </c>
      <c r="E14" s="12">
        <f>E15+E22+E23+E26+E29+E30+E38</f>
        <v>30436057</v>
      </c>
      <c r="F14" s="12">
        <f>F15+F22+F23+F26+F29+F30+F38</f>
        <v>32143098</v>
      </c>
      <c r="H14" s="10"/>
    </row>
    <row r="15" spans="1:7" s="2" customFormat="1" ht="15.75">
      <c r="A15" s="11"/>
      <c r="B15" s="11"/>
      <c r="C15" s="11">
        <v>110100</v>
      </c>
      <c r="D15" s="21" t="s">
        <v>4</v>
      </c>
      <c r="E15" s="12">
        <f>SUM(E16:E21)</f>
        <v>19738032</v>
      </c>
      <c r="F15" s="12">
        <f>SUM(F16:F21)</f>
        <v>21119694</v>
      </c>
      <c r="G15" s="10"/>
    </row>
    <row r="16" spans="1:6" s="2" customFormat="1" ht="15.75">
      <c r="A16" s="11"/>
      <c r="B16" s="11"/>
      <c r="C16" s="11">
        <v>110110</v>
      </c>
      <c r="D16" s="21" t="s">
        <v>5</v>
      </c>
      <c r="E16" s="17">
        <v>12078507</v>
      </c>
      <c r="F16" s="17">
        <v>12924003</v>
      </c>
    </row>
    <row r="17" spans="1:6" s="2" customFormat="1" ht="15.75">
      <c r="A17" s="11"/>
      <c r="B17" s="11"/>
      <c r="C17" s="11">
        <v>110120</v>
      </c>
      <c r="D17" s="21" t="s">
        <v>6</v>
      </c>
      <c r="E17" s="17">
        <v>1269061</v>
      </c>
      <c r="F17" s="17">
        <v>1357895</v>
      </c>
    </row>
    <row r="18" spans="1:6" s="2" customFormat="1" ht="15.75">
      <c r="A18" s="11"/>
      <c r="B18" s="11"/>
      <c r="C18" s="11">
        <v>110130</v>
      </c>
      <c r="D18" s="21" t="s">
        <v>7</v>
      </c>
      <c r="E18" s="17">
        <v>3084466</v>
      </c>
      <c r="F18" s="17">
        <v>3300379</v>
      </c>
    </row>
    <row r="19" spans="1:6" s="2" customFormat="1" ht="15.75">
      <c r="A19" s="11"/>
      <c r="B19" s="11"/>
      <c r="C19" s="11">
        <v>110170</v>
      </c>
      <c r="D19" s="21" t="s">
        <v>8</v>
      </c>
      <c r="E19" s="17">
        <v>2013098</v>
      </c>
      <c r="F19" s="17">
        <v>2154015</v>
      </c>
    </row>
    <row r="20" spans="1:6" s="2" customFormat="1" ht="15.75">
      <c r="A20" s="11"/>
      <c r="B20" s="11"/>
      <c r="C20" s="11">
        <v>110180</v>
      </c>
      <c r="D20" s="21" t="s">
        <v>9</v>
      </c>
      <c r="E20" s="17">
        <v>1207851</v>
      </c>
      <c r="F20" s="17">
        <v>1292400</v>
      </c>
    </row>
    <row r="21" spans="1:6" s="2" customFormat="1" ht="15.75">
      <c r="A21" s="11"/>
      <c r="B21" s="11"/>
      <c r="C21" s="11">
        <v>110190</v>
      </c>
      <c r="D21" s="21" t="s">
        <v>10</v>
      </c>
      <c r="E21" s="17">
        <v>85049</v>
      </c>
      <c r="F21" s="17">
        <v>91002</v>
      </c>
    </row>
    <row r="22" spans="1:7" s="2" customFormat="1" ht="47.25">
      <c r="A22" s="11"/>
      <c r="B22" s="11"/>
      <c r="C22" s="11">
        <v>110200</v>
      </c>
      <c r="D22" s="21" t="s">
        <v>11</v>
      </c>
      <c r="E22" s="17">
        <v>4648271</v>
      </c>
      <c r="F22" s="17">
        <v>4973650</v>
      </c>
      <c r="G22" s="10"/>
    </row>
    <row r="23" spans="1:6" s="2" customFormat="1" ht="31.5">
      <c r="A23" s="11"/>
      <c r="B23" s="11"/>
      <c r="C23" s="11">
        <v>110300</v>
      </c>
      <c r="D23" s="21" t="s">
        <v>12</v>
      </c>
      <c r="E23" s="17">
        <f>E24+E25</f>
        <v>1529945</v>
      </c>
      <c r="F23" s="17">
        <f>F24+F25</f>
        <v>1529945</v>
      </c>
    </row>
    <row r="24" spans="1:6" s="2" customFormat="1" ht="15.75">
      <c r="A24" s="11"/>
      <c r="B24" s="11"/>
      <c r="C24" s="11">
        <v>110350</v>
      </c>
      <c r="D24" s="21" t="s">
        <v>13</v>
      </c>
      <c r="E24" s="17">
        <v>647951</v>
      </c>
      <c r="F24" s="17">
        <v>647951</v>
      </c>
    </row>
    <row r="25" spans="1:6" s="2" customFormat="1" ht="31.5">
      <c r="A25" s="11"/>
      <c r="B25" s="11"/>
      <c r="C25" s="11">
        <v>110360</v>
      </c>
      <c r="D25" s="21" t="s">
        <v>14</v>
      </c>
      <c r="E25" s="17">
        <v>881994</v>
      </c>
      <c r="F25" s="17">
        <v>881994</v>
      </c>
    </row>
    <row r="26" spans="1:6" s="2" customFormat="1" ht="15.75">
      <c r="A26" s="11"/>
      <c r="B26" s="11"/>
      <c r="C26" s="11">
        <v>110400</v>
      </c>
      <c r="D26" s="21" t="s">
        <v>15</v>
      </c>
      <c r="E26" s="17">
        <f>E27+E28</f>
        <v>176399</v>
      </c>
      <c r="F26" s="17">
        <f>F27+F28</f>
        <v>176399</v>
      </c>
    </row>
    <row r="27" spans="1:6" s="2" customFormat="1" ht="31.5">
      <c r="A27" s="11"/>
      <c r="B27" s="11"/>
      <c r="C27" s="11">
        <v>110410</v>
      </c>
      <c r="D27" s="21" t="s">
        <v>16</v>
      </c>
      <c r="E27" s="17">
        <v>40245</v>
      </c>
      <c r="F27" s="17">
        <v>40245</v>
      </c>
    </row>
    <row r="28" spans="1:6" s="2" customFormat="1" ht="31.5">
      <c r="A28" s="11"/>
      <c r="B28" s="11"/>
      <c r="C28" s="11" t="s">
        <v>205</v>
      </c>
      <c r="D28" s="21" t="s">
        <v>206</v>
      </c>
      <c r="E28" s="17">
        <v>136154</v>
      </c>
      <c r="F28" s="17">
        <v>136154</v>
      </c>
    </row>
    <row r="29" spans="1:6" s="2" customFormat="1" ht="15.75">
      <c r="A29" s="11"/>
      <c r="B29" s="11"/>
      <c r="C29" s="11">
        <v>110600</v>
      </c>
      <c r="D29" s="21" t="s">
        <v>17</v>
      </c>
      <c r="E29" s="17">
        <v>942956</v>
      </c>
      <c r="F29" s="17">
        <v>942956</v>
      </c>
    </row>
    <row r="30" spans="1:7" s="2" customFormat="1" ht="15.75">
      <c r="A30" s="11"/>
      <c r="B30" s="11"/>
      <c r="C30" s="11">
        <v>110700</v>
      </c>
      <c r="D30" s="21" t="s">
        <v>18</v>
      </c>
      <c r="E30" s="19">
        <f>SUM(E31:E37)</f>
        <v>1128189</v>
      </c>
      <c r="F30" s="19">
        <f>SUM(F31:F37)</f>
        <v>1128189</v>
      </c>
      <c r="G30" s="10"/>
    </row>
    <row r="31" spans="1:7" s="2" customFormat="1" ht="15.75">
      <c r="A31" s="11"/>
      <c r="B31" s="11"/>
      <c r="C31" s="11">
        <v>110710</v>
      </c>
      <c r="D31" s="21" t="s">
        <v>19</v>
      </c>
      <c r="E31" s="17">
        <v>337657</v>
      </c>
      <c r="F31" s="17">
        <v>337657</v>
      </c>
      <c r="G31" s="10"/>
    </row>
    <row r="32" spans="1:7" s="2" customFormat="1" ht="15.75">
      <c r="A32" s="11"/>
      <c r="B32" s="11"/>
      <c r="C32" s="11">
        <v>110720</v>
      </c>
      <c r="D32" s="21" t="s">
        <v>20</v>
      </c>
      <c r="E32" s="17">
        <v>303858</v>
      </c>
      <c r="F32" s="17">
        <v>303858</v>
      </c>
      <c r="G32" s="10"/>
    </row>
    <row r="33" spans="1:7" s="2" customFormat="1" ht="15.75">
      <c r="A33" s="11"/>
      <c r="B33" s="11"/>
      <c r="C33" s="11">
        <v>110730</v>
      </c>
      <c r="D33" s="21" t="s">
        <v>21</v>
      </c>
      <c r="E33" s="17">
        <v>205432</v>
      </c>
      <c r="F33" s="17">
        <v>205432</v>
      </c>
      <c r="G33" s="10"/>
    </row>
    <row r="34" spans="1:7" s="2" customFormat="1" ht="15.75">
      <c r="A34" s="11"/>
      <c r="B34" s="11"/>
      <c r="C34" s="11">
        <v>110740</v>
      </c>
      <c r="D34" s="21" t="s">
        <v>22</v>
      </c>
      <c r="E34" s="17">
        <v>28605</v>
      </c>
      <c r="F34" s="17">
        <v>28605</v>
      </c>
      <c r="G34" s="10"/>
    </row>
    <row r="35" spans="1:7" s="2" customFormat="1" ht="15.75">
      <c r="A35" s="11"/>
      <c r="B35" s="11"/>
      <c r="C35" s="11">
        <v>110750</v>
      </c>
      <c r="D35" s="21" t="s">
        <v>23</v>
      </c>
      <c r="E35" s="17">
        <v>18552</v>
      </c>
      <c r="F35" s="17">
        <v>18552</v>
      </c>
      <c r="G35" s="10"/>
    </row>
    <row r="36" spans="1:7" s="2" customFormat="1" ht="15.75">
      <c r="A36" s="11"/>
      <c r="B36" s="11"/>
      <c r="C36" s="11">
        <v>110760</v>
      </c>
      <c r="D36" s="21" t="s">
        <v>24</v>
      </c>
      <c r="E36" s="17">
        <v>221867</v>
      </c>
      <c r="F36" s="17">
        <v>221867</v>
      </c>
      <c r="G36" s="10"/>
    </row>
    <row r="37" spans="1:7" s="2" customFormat="1" ht="15.75">
      <c r="A37" s="11"/>
      <c r="B37" s="11"/>
      <c r="C37" s="11">
        <v>110780</v>
      </c>
      <c r="D37" s="21" t="s">
        <v>25</v>
      </c>
      <c r="E37" s="17">
        <v>12218</v>
      </c>
      <c r="F37" s="17">
        <v>12218</v>
      </c>
      <c r="G37" s="10"/>
    </row>
    <row r="38" spans="1:7" s="2" customFormat="1" ht="31.5">
      <c r="A38" s="11"/>
      <c r="B38" s="11"/>
      <c r="C38" s="11">
        <v>111000</v>
      </c>
      <c r="D38" s="21" t="s">
        <v>26</v>
      </c>
      <c r="E38" s="17">
        <f>SUM(E39:E48)</f>
        <v>2272265</v>
      </c>
      <c r="F38" s="17">
        <f>SUM(F39:F48)</f>
        <v>2272265</v>
      </c>
      <c r="G38" s="10"/>
    </row>
    <row r="39" spans="1:7" s="2" customFormat="1" ht="31.5">
      <c r="A39" s="11"/>
      <c r="B39" s="11"/>
      <c r="C39" s="11">
        <v>111020</v>
      </c>
      <c r="D39" s="21" t="s">
        <v>27</v>
      </c>
      <c r="E39" s="17">
        <v>125000</v>
      </c>
      <c r="F39" s="17">
        <v>125000</v>
      </c>
      <c r="G39" s="10"/>
    </row>
    <row r="40" spans="1:7" s="2" customFormat="1" ht="15.75">
      <c r="A40" s="11"/>
      <c r="B40" s="11"/>
      <c r="C40" s="11">
        <v>111030</v>
      </c>
      <c r="D40" s="21" t="s">
        <v>28</v>
      </c>
      <c r="E40" s="17">
        <v>38257</v>
      </c>
      <c r="F40" s="17">
        <v>38257</v>
      </c>
      <c r="G40" s="10"/>
    </row>
    <row r="41" spans="1:7" s="2" customFormat="1" ht="15.75">
      <c r="A41" s="11"/>
      <c r="B41" s="11"/>
      <c r="C41" s="11">
        <v>111042</v>
      </c>
      <c r="D41" s="21" t="s">
        <v>29</v>
      </c>
      <c r="E41" s="17">
        <v>39752</v>
      </c>
      <c r="F41" s="17">
        <v>39752</v>
      </c>
      <c r="G41" s="10"/>
    </row>
    <row r="42" spans="1:7" s="2" customFormat="1" ht="31.5">
      <c r="A42" s="11"/>
      <c r="B42" s="11"/>
      <c r="C42" s="11" t="s">
        <v>212</v>
      </c>
      <c r="D42" s="21" t="s">
        <v>213</v>
      </c>
      <c r="E42" s="17">
        <v>900000</v>
      </c>
      <c r="F42" s="17">
        <v>900000</v>
      </c>
      <c r="G42" s="10"/>
    </row>
    <row r="43" spans="1:7" s="2" customFormat="1" ht="15.75">
      <c r="A43" s="11"/>
      <c r="B43" s="11"/>
      <c r="C43" s="11">
        <v>111044</v>
      </c>
      <c r="D43" s="21" t="s">
        <v>30</v>
      </c>
      <c r="E43" s="17">
        <v>176399</v>
      </c>
      <c r="F43" s="17">
        <v>176399</v>
      </c>
      <c r="G43" s="10"/>
    </row>
    <row r="44" spans="1:7" s="2" customFormat="1" ht="15.75">
      <c r="A44" s="11"/>
      <c r="B44" s="11"/>
      <c r="C44" s="11">
        <v>111045</v>
      </c>
      <c r="D44" s="21" t="s">
        <v>31</v>
      </c>
      <c r="E44" s="17">
        <v>501000</v>
      </c>
      <c r="F44" s="17">
        <v>501000</v>
      </c>
      <c r="G44" s="10"/>
    </row>
    <row r="45" spans="1:7" s="2" customFormat="1" ht="15.75">
      <c r="A45" s="11"/>
      <c r="B45" s="11"/>
      <c r="C45" s="11">
        <v>111046</v>
      </c>
      <c r="D45" s="21" t="s">
        <v>32</v>
      </c>
      <c r="E45" s="17">
        <v>5238</v>
      </c>
      <c r="F45" s="17">
        <v>5238</v>
      </c>
      <c r="G45" s="10"/>
    </row>
    <row r="46" spans="1:7" s="2" customFormat="1" ht="15.75">
      <c r="A46" s="11"/>
      <c r="B46" s="11"/>
      <c r="C46" s="11">
        <v>111050</v>
      </c>
      <c r="D46" s="21" t="s">
        <v>33</v>
      </c>
      <c r="E46" s="17">
        <v>210408</v>
      </c>
      <c r="F46" s="17">
        <v>210408</v>
      </c>
      <c r="G46" s="10"/>
    </row>
    <row r="47" spans="1:6" s="2" customFormat="1" ht="15.75">
      <c r="A47" s="11"/>
      <c r="B47" s="11"/>
      <c r="C47" s="11" t="s">
        <v>203</v>
      </c>
      <c r="D47" s="21" t="s">
        <v>204</v>
      </c>
      <c r="E47" s="17">
        <v>100000</v>
      </c>
      <c r="F47" s="17">
        <v>100000</v>
      </c>
    </row>
    <row r="48" spans="1:6" s="2" customFormat="1" ht="31.5">
      <c r="A48" s="11"/>
      <c r="B48" s="11"/>
      <c r="C48" s="11">
        <v>111070</v>
      </c>
      <c r="D48" s="21" t="s">
        <v>34</v>
      </c>
      <c r="E48" s="17">
        <v>176211</v>
      </c>
      <c r="F48" s="17">
        <v>176211</v>
      </c>
    </row>
    <row r="49" spans="1:6" s="2" customFormat="1" ht="15.75">
      <c r="A49" s="11"/>
      <c r="B49" s="11"/>
      <c r="C49" s="11">
        <v>130650</v>
      </c>
      <c r="D49" s="21" t="s">
        <v>35</v>
      </c>
      <c r="E49" s="17">
        <v>2353</v>
      </c>
      <c r="F49" s="17">
        <v>2353</v>
      </c>
    </row>
    <row r="50" spans="1:6" s="2" customFormat="1" ht="31.5">
      <c r="A50" s="11"/>
      <c r="B50" s="11"/>
      <c r="C50" s="11">
        <v>140000</v>
      </c>
      <c r="D50" s="21" t="s">
        <v>38</v>
      </c>
      <c r="E50" s="12">
        <f>E51+E61+E68+E67</f>
        <v>22100626</v>
      </c>
      <c r="F50" s="12">
        <f>F51+F61+F68+F67</f>
        <v>22100626</v>
      </c>
    </row>
    <row r="51" spans="1:6" s="2" customFormat="1" ht="15.75">
      <c r="A51" s="11"/>
      <c r="B51" s="11"/>
      <c r="C51" s="11">
        <v>140200</v>
      </c>
      <c r="D51" s="21" t="s">
        <v>39</v>
      </c>
      <c r="E51" s="12">
        <f>E52+E53+E56+E57+E58</f>
        <v>1421625</v>
      </c>
      <c r="F51" s="12">
        <f>F52+F53+F56+F57+F58</f>
        <v>1421625</v>
      </c>
    </row>
    <row r="52" spans="1:6" s="2" customFormat="1" ht="15.75">
      <c r="A52" s="11"/>
      <c r="B52" s="11"/>
      <c r="C52" s="11">
        <v>140210</v>
      </c>
      <c r="D52" s="21" t="s">
        <v>40</v>
      </c>
      <c r="E52" s="12">
        <v>454709</v>
      </c>
      <c r="F52" s="12">
        <v>454709</v>
      </c>
    </row>
    <row r="53" spans="1:6" s="2" customFormat="1" ht="15.75">
      <c r="A53" s="11"/>
      <c r="B53" s="11"/>
      <c r="C53" s="11">
        <v>140220</v>
      </c>
      <c r="D53" s="21" t="s">
        <v>41</v>
      </c>
      <c r="E53" s="12">
        <f>SUM(E54:E55)</f>
        <v>208083</v>
      </c>
      <c r="F53" s="12">
        <f>SUM(F54:F55)</f>
        <v>208083</v>
      </c>
    </row>
    <row r="54" spans="1:6" s="2" customFormat="1" ht="31.5">
      <c r="A54" s="11"/>
      <c r="B54" s="11"/>
      <c r="C54" s="11">
        <v>140221</v>
      </c>
      <c r="D54" s="21" t="s">
        <v>42</v>
      </c>
      <c r="E54" s="12">
        <f>94574+61045</f>
        <v>155619</v>
      </c>
      <c r="F54" s="12">
        <f>94574+61045</f>
        <v>155619</v>
      </c>
    </row>
    <row r="55" spans="1:6" s="2" customFormat="1" ht="15.75">
      <c r="A55" s="11"/>
      <c r="B55" s="11"/>
      <c r="C55" s="11">
        <v>140222</v>
      </c>
      <c r="D55" s="21" t="s">
        <v>43</v>
      </c>
      <c r="E55" s="12">
        <v>52464</v>
      </c>
      <c r="F55" s="12">
        <v>52464</v>
      </c>
    </row>
    <row r="56" spans="1:6" s="2" customFormat="1" ht="15.75">
      <c r="A56" s="11"/>
      <c r="B56" s="11"/>
      <c r="C56" s="11">
        <v>140230</v>
      </c>
      <c r="D56" s="21" t="s">
        <v>44</v>
      </c>
      <c r="E56" s="12">
        <v>344375</v>
      </c>
      <c r="F56" s="12">
        <v>344375</v>
      </c>
    </row>
    <row r="57" spans="1:6" s="2" customFormat="1" ht="31.5">
      <c r="A57" s="11"/>
      <c r="B57" s="11"/>
      <c r="C57" s="11">
        <v>140240</v>
      </c>
      <c r="D57" s="21" t="s">
        <v>45</v>
      </c>
      <c r="E57" s="12">
        <v>399658</v>
      </c>
      <c r="F57" s="12">
        <v>399658</v>
      </c>
    </row>
    <row r="58" spans="1:6" s="2" customFormat="1" ht="15.75">
      <c r="A58" s="11"/>
      <c r="B58" s="11"/>
      <c r="C58" s="11">
        <v>140250</v>
      </c>
      <c r="D58" s="21" t="s">
        <v>46</v>
      </c>
      <c r="E58" s="12">
        <f>SUM(E59:E60)</f>
        <v>14800</v>
      </c>
      <c r="F58" s="12">
        <f>SUM(F59:F60)</f>
        <v>14800</v>
      </c>
    </row>
    <row r="59" spans="1:8" s="2" customFormat="1" ht="15.75">
      <c r="A59" s="11"/>
      <c r="B59" s="11"/>
      <c r="C59" s="11">
        <v>140251</v>
      </c>
      <c r="D59" s="21" t="s">
        <v>47</v>
      </c>
      <c r="E59" s="12">
        <v>7950</v>
      </c>
      <c r="F59" s="12">
        <v>7950</v>
      </c>
      <c r="H59" s="10"/>
    </row>
    <row r="60" spans="1:6" s="2" customFormat="1" ht="15.75">
      <c r="A60" s="11"/>
      <c r="B60" s="11"/>
      <c r="C60" s="11">
        <v>140252</v>
      </c>
      <c r="D60" s="21" t="s">
        <v>48</v>
      </c>
      <c r="E60" s="12">
        <v>6850</v>
      </c>
      <c r="F60" s="12">
        <v>6850</v>
      </c>
    </row>
    <row r="61" spans="1:6" s="2" customFormat="1" ht="21.75" customHeight="1">
      <c r="A61" s="11"/>
      <c r="B61" s="11"/>
      <c r="C61" s="11">
        <v>140400</v>
      </c>
      <c r="D61" s="21" t="s">
        <v>49</v>
      </c>
      <c r="E61" s="12">
        <f>SUM(E62:E64)+E65</f>
        <v>20658001</v>
      </c>
      <c r="F61" s="12">
        <f>SUM(F62:F64)+F65</f>
        <v>20658001</v>
      </c>
    </row>
    <row r="62" spans="1:6" s="2" customFormat="1" ht="15.75">
      <c r="A62" s="11"/>
      <c r="B62" s="11"/>
      <c r="C62" s="11">
        <v>140410</v>
      </c>
      <c r="D62" s="21" t="s">
        <v>50</v>
      </c>
      <c r="E62" s="12">
        <v>20411584</v>
      </c>
      <c r="F62" s="12">
        <v>20411584</v>
      </c>
    </row>
    <row r="63" spans="1:6" s="2" customFormat="1" ht="31.5">
      <c r="A63" s="11"/>
      <c r="B63" s="11"/>
      <c r="C63" s="11">
        <v>140420</v>
      </c>
      <c r="D63" s="21" t="s">
        <v>51</v>
      </c>
      <c r="E63" s="12">
        <v>189181</v>
      </c>
      <c r="F63" s="12">
        <v>189181</v>
      </c>
    </row>
    <row r="64" spans="1:6" s="2" customFormat="1" ht="15.75">
      <c r="A64" s="11"/>
      <c r="B64" s="11"/>
      <c r="C64" s="11">
        <v>140440</v>
      </c>
      <c r="D64" s="21" t="s">
        <v>8</v>
      </c>
      <c r="E64" s="12">
        <v>19000</v>
      </c>
      <c r="F64" s="12">
        <v>19000</v>
      </c>
    </row>
    <row r="65" spans="1:6" s="2" customFormat="1" ht="21.75" customHeight="1">
      <c r="A65" s="11"/>
      <c r="B65" s="11"/>
      <c r="C65" s="11">
        <v>140450</v>
      </c>
      <c r="D65" s="21" t="s">
        <v>52</v>
      </c>
      <c r="E65" s="12">
        <f>E66</f>
        <v>38236</v>
      </c>
      <c r="F65" s="12">
        <f>F66</f>
        <v>38236</v>
      </c>
    </row>
    <row r="66" spans="1:6" s="2" customFormat="1" ht="31.5">
      <c r="A66" s="11"/>
      <c r="B66" s="11"/>
      <c r="C66" s="11">
        <v>140451</v>
      </c>
      <c r="D66" s="21" t="s">
        <v>53</v>
      </c>
      <c r="E66" s="12">
        <v>38236</v>
      </c>
      <c r="F66" s="12">
        <v>38236</v>
      </c>
    </row>
    <row r="67" spans="1:6" s="2" customFormat="1" ht="15.75">
      <c r="A67" s="11"/>
      <c r="B67" s="11"/>
      <c r="C67" s="13" t="s">
        <v>197</v>
      </c>
      <c r="D67" s="14" t="s">
        <v>54</v>
      </c>
      <c r="E67" s="12">
        <v>0</v>
      </c>
      <c r="F67" s="12">
        <v>0</v>
      </c>
    </row>
    <row r="68" spans="1:6" s="2" customFormat="1" ht="15.75">
      <c r="A68" s="11"/>
      <c r="B68" s="11"/>
      <c r="C68" s="11">
        <v>140900</v>
      </c>
      <c r="D68" s="21" t="s">
        <v>55</v>
      </c>
      <c r="E68" s="12">
        <v>21000</v>
      </c>
      <c r="F68" s="12">
        <v>21000</v>
      </c>
    </row>
    <row r="69" spans="1:6" s="2" customFormat="1" ht="63">
      <c r="A69" s="11"/>
      <c r="B69" s="11"/>
      <c r="C69" s="11">
        <v>150000</v>
      </c>
      <c r="D69" s="21" t="s">
        <v>56</v>
      </c>
      <c r="E69" s="12">
        <f>E70+E87+E91</f>
        <v>296224997</v>
      </c>
      <c r="F69" s="12">
        <f>F70+F87+F91</f>
        <v>296224997</v>
      </c>
    </row>
    <row r="70" spans="1:6" s="2" customFormat="1" ht="47.25">
      <c r="A70" s="11"/>
      <c r="B70" s="11"/>
      <c r="C70" s="11">
        <v>151000</v>
      </c>
      <c r="D70" s="21" t="s">
        <v>57</v>
      </c>
      <c r="E70" s="12">
        <f>E71+E74+E77+E80+E83+E84</f>
        <v>168436049</v>
      </c>
      <c r="F70" s="12">
        <f>F71+F74+F77+F80+F83+F84</f>
        <v>168436049</v>
      </c>
    </row>
    <row r="71" spans="1:6" s="2" customFormat="1" ht="31.5">
      <c r="A71" s="11"/>
      <c r="B71" s="11"/>
      <c r="C71" s="11">
        <v>151100</v>
      </c>
      <c r="D71" s="21" t="s">
        <v>58</v>
      </c>
      <c r="E71" s="12">
        <f>E72+E73</f>
        <v>157717326</v>
      </c>
      <c r="F71" s="12">
        <f>F72+F73</f>
        <v>157717326</v>
      </c>
    </row>
    <row r="72" spans="1:6" s="2" customFormat="1" ht="47.25">
      <c r="A72" s="11"/>
      <c r="B72" s="11"/>
      <c r="C72" s="11">
        <v>151110</v>
      </c>
      <c r="D72" s="21" t="s">
        <v>59</v>
      </c>
      <c r="E72" s="12">
        <v>103717326</v>
      </c>
      <c r="F72" s="12">
        <v>103717326</v>
      </c>
    </row>
    <row r="73" spans="1:6" s="2" customFormat="1" ht="31.5">
      <c r="A73" s="11"/>
      <c r="B73" s="11"/>
      <c r="C73" s="11">
        <v>151120</v>
      </c>
      <c r="D73" s="21" t="s">
        <v>60</v>
      </c>
      <c r="E73" s="12">
        <v>54000000</v>
      </c>
      <c r="F73" s="12">
        <v>54000000</v>
      </c>
    </row>
    <row r="74" spans="1:6" s="2" customFormat="1" ht="31.5">
      <c r="A74" s="11"/>
      <c r="B74" s="11"/>
      <c r="C74" s="11">
        <v>151200</v>
      </c>
      <c r="D74" s="21" t="s">
        <v>61</v>
      </c>
      <c r="E74" s="12">
        <f>E75+E76</f>
        <v>10316354</v>
      </c>
      <c r="F74" s="12">
        <f>F75+F76</f>
        <v>10316354</v>
      </c>
    </row>
    <row r="75" spans="1:6" s="2" customFormat="1" ht="15.75">
      <c r="A75" s="13"/>
      <c r="B75" s="13"/>
      <c r="C75" s="13">
        <v>151210</v>
      </c>
      <c r="D75" s="14" t="s">
        <v>62</v>
      </c>
      <c r="E75" s="19">
        <v>3500000</v>
      </c>
      <c r="F75" s="19">
        <v>3500000</v>
      </c>
    </row>
    <row r="76" spans="1:6" s="2" customFormat="1" ht="15.75">
      <c r="A76" s="13"/>
      <c r="B76" s="13"/>
      <c r="C76" s="13">
        <v>151220</v>
      </c>
      <c r="D76" s="14" t="s">
        <v>63</v>
      </c>
      <c r="E76" s="19">
        <v>6816354</v>
      </c>
      <c r="F76" s="19">
        <v>6816354</v>
      </c>
    </row>
    <row r="77" spans="1:6" s="2" customFormat="1" ht="15.75">
      <c r="A77" s="11"/>
      <c r="B77" s="11"/>
      <c r="C77" s="13">
        <v>151300</v>
      </c>
      <c r="D77" s="14" t="s">
        <v>64</v>
      </c>
      <c r="E77" s="12">
        <f>SUM(E78:E79)</f>
        <v>0</v>
      </c>
      <c r="F77" s="12">
        <f>SUM(F78:F79)</f>
        <v>0</v>
      </c>
    </row>
    <row r="78" spans="1:6" s="2" customFormat="1" ht="15.75">
      <c r="A78" s="11"/>
      <c r="B78" s="11"/>
      <c r="C78" s="13">
        <v>151310</v>
      </c>
      <c r="D78" s="14" t="s">
        <v>65</v>
      </c>
      <c r="E78" s="19">
        <v>0</v>
      </c>
      <c r="F78" s="19">
        <v>0</v>
      </c>
    </row>
    <row r="79" spans="1:6" s="2" customFormat="1" ht="31.5">
      <c r="A79" s="11"/>
      <c r="B79" s="11"/>
      <c r="C79" s="13">
        <v>151320</v>
      </c>
      <c r="D79" s="14" t="s">
        <v>66</v>
      </c>
      <c r="E79" s="19">
        <v>0</v>
      </c>
      <c r="F79" s="19">
        <v>0</v>
      </c>
    </row>
    <row r="80" spans="1:6" s="2" customFormat="1" ht="47.25">
      <c r="A80" s="11"/>
      <c r="B80" s="11"/>
      <c r="C80" s="11">
        <v>151400</v>
      </c>
      <c r="D80" s="21" t="s">
        <v>67</v>
      </c>
      <c r="E80" s="12">
        <f>E81+E82</f>
        <v>182369</v>
      </c>
      <c r="F80" s="12">
        <f>F81+F82</f>
        <v>182369</v>
      </c>
    </row>
    <row r="81" spans="1:6" s="2" customFormat="1" ht="31.5">
      <c r="A81" s="11"/>
      <c r="B81" s="11"/>
      <c r="C81" s="11">
        <v>151410</v>
      </c>
      <c r="D81" s="21" t="s">
        <v>68</v>
      </c>
      <c r="E81" s="12">
        <v>0</v>
      </c>
      <c r="F81" s="12">
        <v>0</v>
      </c>
    </row>
    <row r="82" spans="1:6" s="2" customFormat="1" ht="47.25">
      <c r="A82" s="11"/>
      <c r="B82" s="11"/>
      <c r="C82" s="11">
        <v>151420</v>
      </c>
      <c r="D82" s="21" t="s">
        <v>69</v>
      </c>
      <c r="E82" s="12">
        <v>182369</v>
      </c>
      <c r="F82" s="12">
        <v>182369</v>
      </c>
    </row>
    <row r="83" spans="1:6" s="2" customFormat="1" ht="94.5">
      <c r="A83" s="11"/>
      <c r="B83" s="11"/>
      <c r="C83" s="13">
        <v>151500</v>
      </c>
      <c r="D83" s="14" t="s">
        <v>70</v>
      </c>
      <c r="E83" s="12">
        <v>150000</v>
      </c>
      <c r="F83" s="12">
        <v>150000</v>
      </c>
    </row>
    <row r="84" spans="1:6" s="2" customFormat="1" ht="15.75">
      <c r="A84" s="13"/>
      <c r="B84" s="13"/>
      <c r="C84" s="13">
        <v>151600</v>
      </c>
      <c r="D84" s="14" t="s">
        <v>54</v>
      </c>
      <c r="E84" s="19">
        <f>E85</f>
        <v>70000</v>
      </c>
      <c r="F84" s="19">
        <f>F85</f>
        <v>70000</v>
      </c>
    </row>
    <row r="85" spans="1:6" s="2" customFormat="1" ht="15.75">
      <c r="A85" s="13"/>
      <c r="B85" s="13"/>
      <c r="C85" s="13">
        <v>151630</v>
      </c>
      <c r="D85" s="14" t="s">
        <v>71</v>
      </c>
      <c r="E85" s="19">
        <f>E86</f>
        <v>70000</v>
      </c>
      <c r="F85" s="19">
        <f>F86</f>
        <v>70000</v>
      </c>
    </row>
    <row r="86" spans="1:6" s="2" customFormat="1" ht="18.75" customHeight="1">
      <c r="A86" s="13"/>
      <c r="B86" s="13"/>
      <c r="C86" s="13">
        <v>151631</v>
      </c>
      <c r="D86" s="14" t="s">
        <v>72</v>
      </c>
      <c r="E86" s="19">
        <v>70000</v>
      </c>
      <c r="F86" s="19">
        <v>70000</v>
      </c>
    </row>
    <row r="87" spans="1:6" s="2" customFormat="1" ht="31.5">
      <c r="A87" s="11"/>
      <c r="B87" s="11"/>
      <c r="C87" s="11">
        <v>152000</v>
      </c>
      <c r="D87" s="21" t="s">
        <v>73</v>
      </c>
      <c r="E87" s="12">
        <f>SUM(E88:E90)</f>
        <v>58036488</v>
      </c>
      <c r="F87" s="12">
        <f>SUM(F88:F90)</f>
        <v>58036488</v>
      </c>
    </row>
    <row r="88" spans="1:6" s="2" customFormat="1" ht="47.25">
      <c r="A88" s="11"/>
      <c r="B88" s="11"/>
      <c r="C88" s="11">
        <v>152100</v>
      </c>
      <c r="D88" s="21" t="s">
        <v>74</v>
      </c>
      <c r="E88" s="12">
        <v>5028480</v>
      </c>
      <c r="F88" s="12">
        <v>5028480</v>
      </c>
    </row>
    <row r="89" spans="1:6" s="2" customFormat="1" ht="47.25">
      <c r="A89" s="11"/>
      <c r="B89" s="11"/>
      <c r="C89" s="11">
        <v>152200</v>
      </c>
      <c r="D89" s="21" t="s">
        <v>75</v>
      </c>
      <c r="E89" s="12">
        <v>9099600</v>
      </c>
      <c r="F89" s="12">
        <v>9099600</v>
      </c>
    </row>
    <row r="90" spans="1:6" s="2" customFormat="1" ht="47.25">
      <c r="A90" s="11"/>
      <c r="B90" s="11"/>
      <c r="C90" s="11">
        <v>152300</v>
      </c>
      <c r="D90" s="21" t="s">
        <v>192</v>
      </c>
      <c r="E90" s="12">
        <v>43908408</v>
      </c>
      <c r="F90" s="12">
        <v>43908408</v>
      </c>
    </row>
    <row r="91" spans="1:6" s="2" customFormat="1" ht="47.25">
      <c r="A91" s="11"/>
      <c r="B91" s="11"/>
      <c r="C91" s="11">
        <v>153000</v>
      </c>
      <c r="D91" s="21" t="s">
        <v>76</v>
      </c>
      <c r="E91" s="12">
        <f>E92+E96+E97+E98+E99+E100+E109</f>
        <v>69752460</v>
      </c>
      <c r="F91" s="12">
        <f>F92+F96+F97+F98+F99+F100+F109</f>
        <v>69752460</v>
      </c>
    </row>
    <row r="92" spans="1:6" s="2" customFormat="1" ht="31.5">
      <c r="A92" s="11"/>
      <c r="B92" s="11"/>
      <c r="C92" s="11">
        <v>153100</v>
      </c>
      <c r="D92" s="21" t="s">
        <v>77</v>
      </c>
      <c r="E92" s="12">
        <f>E93+E94+E95</f>
        <v>53599124</v>
      </c>
      <c r="F92" s="12">
        <f>F93+F94+F95</f>
        <v>53599124</v>
      </c>
    </row>
    <row r="93" spans="1:6" s="2" customFormat="1" ht="15.75">
      <c r="A93" s="11"/>
      <c r="B93" s="11"/>
      <c r="C93" s="11">
        <v>153110</v>
      </c>
      <c r="D93" s="21" t="s">
        <v>78</v>
      </c>
      <c r="E93" s="12">
        <v>2509515</v>
      </c>
      <c r="F93" s="12">
        <v>2509515</v>
      </c>
    </row>
    <row r="94" spans="1:6" s="2" customFormat="1" ht="31.5">
      <c r="A94" s="11"/>
      <c r="B94" s="11"/>
      <c r="C94" s="11">
        <v>153120</v>
      </c>
      <c r="D94" s="21" t="s">
        <v>79</v>
      </c>
      <c r="E94" s="12">
        <v>36569</v>
      </c>
      <c r="F94" s="12">
        <v>36569</v>
      </c>
    </row>
    <row r="95" spans="1:6" s="2" customFormat="1" ht="31.5">
      <c r="A95" s="11"/>
      <c r="B95" s="11"/>
      <c r="C95" s="11">
        <v>153130</v>
      </c>
      <c r="D95" s="21" t="s">
        <v>80</v>
      </c>
      <c r="E95" s="12">
        <v>51053040</v>
      </c>
      <c r="F95" s="12">
        <v>51053040</v>
      </c>
    </row>
    <row r="96" spans="1:6" s="2" customFormat="1" ht="15.75">
      <c r="A96" s="11"/>
      <c r="B96" s="11"/>
      <c r="C96" s="11">
        <v>153200</v>
      </c>
      <c r="D96" s="21" t="s">
        <v>81</v>
      </c>
      <c r="E96" s="12">
        <v>372460</v>
      </c>
      <c r="F96" s="12">
        <v>372460</v>
      </c>
    </row>
    <row r="97" spans="1:6" s="2" customFormat="1" ht="31.5">
      <c r="A97" s="11"/>
      <c r="B97" s="11"/>
      <c r="C97" s="11">
        <v>153300</v>
      </c>
      <c r="D97" s="21" t="s">
        <v>82</v>
      </c>
      <c r="E97" s="12">
        <v>1018500</v>
      </c>
      <c r="F97" s="12">
        <v>1018500</v>
      </c>
    </row>
    <row r="98" spans="1:6" s="2" customFormat="1" ht="31.5">
      <c r="A98" s="11"/>
      <c r="B98" s="11"/>
      <c r="C98" s="11">
        <v>153400</v>
      </c>
      <c r="D98" s="21" t="s">
        <v>83</v>
      </c>
      <c r="E98" s="12">
        <v>21146</v>
      </c>
      <c r="F98" s="12">
        <v>21146</v>
      </c>
    </row>
    <row r="99" spans="1:6" s="2" customFormat="1" ht="31.5">
      <c r="A99" s="11"/>
      <c r="B99" s="11"/>
      <c r="C99" s="11">
        <v>153500</v>
      </c>
      <c r="D99" s="21" t="s">
        <v>84</v>
      </c>
      <c r="E99" s="19">
        <v>719352</v>
      </c>
      <c r="F99" s="19">
        <v>719352</v>
      </c>
    </row>
    <row r="100" spans="1:8" s="2" customFormat="1" ht="63">
      <c r="A100" s="11"/>
      <c r="B100" s="11"/>
      <c r="C100" s="11">
        <v>153600</v>
      </c>
      <c r="D100" s="21" t="s">
        <v>85</v>
      </c>
      <c r="E100" s="12">
        <f>E101+E102+E103+E104+E105+E106+E107+E108</f>
        <v>7619878</v>
      </c>
      <c r="F100" s="12">
        <f>F101+F102+F103+F104+F105+F106+F107+F108</f>
        <v>7619878</v>
      </c>
      <c r="H100" s="10"/>
    </row>
    <row r="101" spans="1:6" s="2" customFormat="1" ht="15.75">
      <c r="A101" s="11"/>
      <c r="B101" s="11"/>
      <c r="C101" s="11">
        <v>153610</v>
      </c>
      <c r="D101" s="21" t="s">
        <v>86</v>
      </c>
      <c r="E101" s="12">
        <v>32206</v>
      </c>
      <c r="F101" s="12">
        <v>32206</v>
      </c>
    </row>
    <row r="102" spans="1:6" s="2" customFormat="1" ht="63">
      <c r="A102" s="11"/>
      <c r="B102" s="11"/>
      <c r="C102" s="11">
        <v>153620</v>
      </c>
      <c r="D102" s="21" t="s">
        <v>87</v>
      </c>
      <c r="E102" s="12">
        <v>2626</v>
      </c>
      <c r="F102" s="12">
        <v>2626</v>
      </c>
    </row>
    <row r="103" spans="1:6" s="2" customFormat="1" ht="47.25">
      <c r="A103" s="11"/>
      <c r="B103" s="11"/>
      <c r="C103" s="11">
        <v>153630</v>
      </c>
      <c r="D103" s="21" t="s">
        <v>215</v>
      </c>
      <c r="E103" s="12">
        <v>6570121</v>
      </c>
      <c r="F103" s="12">
        <v>6570121</v>
      </c>
    </row>
    <row r="104" spans="1:6" s="2" customFormat="1" ht="47.25">
      <c r="A104" s="11"/>
      <c r="B104" s="11"/>
      <c r="C104" s="11">
        <v>153640</v>
      </c>
      <c r="D104" s="21" t="s">
        <v>88</v>
      </c>
      <c r="E104" s="12">
        <v>875850</v>
      </c>
      <c r="F104" s="12">
        <v>875850</v>
      </c>
    </row>
    <row r="105" spans="1:6" s="2" customFormat="1" ht="31.5">
      <c r="A105" s="13"/>
      <c r="B105" s="13"/>
      <c r="C105" s="13">
        <v>153650</v>
      </c>
      <c r="D105" s="14" t="s">
        <v>89</v>
      </c>
      <c r="E105" s="19">
        <v>7007</v>
      </c>
      <c r="F105" s="19">
        <v>7007</v>
      </c>
    </row>
    <row r="106" spans="1:6" s="2" customFormat="1" ht="31.5">
      <c r="A106" s="13"/>
      <c r="B106" s="13"/>
      <c r="C106" s="13">
        <v>153670</v>
      </c>
      <c r="D106" s="14" t="s">
        <v>90</v>
      </c>
      <c r="E106" s="19">
        <v>3742</v>
      </c>
      <c r="F106" s="19">
        <v>3742</v>
      </c>
    </row>
    <row r="107" spans="1:6" s="2" customFormat="1" ht="21.75" customHeight="1">
      <c r="A107" s="13"/>
      <c r="B107" s="13"/>
      <c r="C107" s="13">
        <v>153680</v>
      </c>
      <c r="D107" s="14" t="s">
        <v>91</v>
      </c>
      <c r="E107" s="19">
        <v>45328</v>
      </c>
      <c r="F107" s="19">
        <v>45328</v>
      </c>
    </row>
    <row r="108" spans="1:6" s="2" customFormat="1" ht="15.75">
      <c r="A108" s="13"/>
      <c r="B108" s="13"/>
      <c r="C108" s="13">
        <v>153690</v>
      </c>
      <c r="D108" s="14" t="s">
        <v>92</v>
      </c>
      <c r="E108" s="19">
        <v>82998</v>
      </c>
      <c r="F108" s="19">
        <v>82998</v>
      </c>
    </row>
    <row r="109" spans="1:6" s="2" customFormat="1" ht="15.75">
      <c r="A109" s="13"/>
      <c r="B109" s="13"/>
      <c r="C109" s="13" t="s">
        <v>201</v>
      </c>
      <c r="D109" s="14" t="s">
        <v>202</v>
      </c>
      <c r="E109" s="19">
        <v>6402000</v>
      </c>
      <c r="F109" s="19">
        <v>6402000</v>
      </c>
    </row>
    <row r="110" spans="1:8" s="2" customFormat="1" ht="47.25">
      <c r="A110" s="11"/>
      <c r="B110" s="11"/>
      <c r="C110" s="11">
        <v>160000</v>
      </c>
      <c r="D110" s="21" t="s">
        <v>93</v>
      </c>
      <c r="E110" s="12">
        <f>E111+E124+E144+E185+E213+E218+E221+E224</f>
        <v>2022851010</v>
      </c>
      <c r="F110" s="12">
        <f>F111+F124+F144+F185+F213+F218+F221+F224</f>
        <v>2112400967</v>
      </c>
      <c r="H110" s="10"/>
    </row>
    <row r="111" spans="1:6" s="4" customFormat="1" ht="31.5">
      <c r="A111" s="11"/>
      <c r="B111" s="11"/>
      <c r="C111" s="13">
        <v>160100</v>
      </c>
      <c r="D111" s="14" t="s">
        <v>94</v>
      </c>
      <c r="E111" s="12">
        <f>E112+E113+E116+E117+E118</f>
        <v>1775913416</v>
      </c>
      <c r="F111" s="12">
        <f>F112+F113+F116+F117+F118</f>
        <v>1860410390</v>
      </c>
    </row>
    <row r="112" spans="1:6" s="2" customFormat="1" ht="31.5">
      <c r="A112" s="11"/>
      <c r="B112" s="11"/>
      <c r="C112" s="13">
        <v>160110</v>
      </c>
      <c r="D112" s="14" t="s">
        <v>95</v>
      </c>
      <c r="E112" s="12">
        <v>1433024944</v>
      </c>
      <c r="F112" s="12">
        <v>1493176862</v>
      </c>
    </row>
    <row r="113" spans="1:6" s="2" customFormat="1" ht="31.5">
      <c r="A113" s="11"/>
      <c r="B113" s="11"/>
      <c r="C113" s="13">
        <v>160120</v>
      </c>
      <c r="D113" s="14" t="s">
        <v>96</v>
      </c>
      <c r="E113" s="12">
        <f>E114+E115</f>
        <v>199674624</v>
      </c>
      <c r="F113" s="12">
        <f>F114+F115</f>
        <v>213851508</v>
      </c>
    </row>
    <row r="114" spans="1:6" s="2" customFormat="1" ht="31.5">
      <c r="A114" s="11"/>
      <c r="B114" s="11"/>
      <c r="C114" s="13">
        <v>160121</v>
      </c>
      <c r="D114" s="14" t="s">
        <v>97</v>
      </c>
      <c r="E114" s="12">
        <v>195000156</v>
      </c>
      <c r="F114" s="12">
        <v>208845156</v>
      </c>
    </row>
    <row r="115" spans="1:6" s="2" customFormat="1" ht="47.25">
      <c r="A115" s="11"/>
      <c r="B115" s="11"/>
      <c r="C115" s="13">
        <v>160122</v>
      </c>
      <c r="D115" s="14" t="s">
        <v>98</v>
      </c>
      <c r="E115" s="12">
        <v>4674468</v>
      </c>
      <c r="F115" s="12">
        <v>5006352</v>
      </c>
    </row>
    <row r="116" spans="1:6" s="2" customFormat="1" ht="31.5">
      <c r="A116" s="11"/>
      <c r="B116" s="11"/>
      <c r="C116" s="13">
        <v>160130</v>
      </c>
      <c r="D116" s="14" t="s">
        <v>99</v>
      </c>
      <c r="E116" s="12">
        <v>134615284</v>
      </c>
      <c r="F116" s="12">
        <v>144172968</v>
      </c>
    </row>
    <row r="117" spans="1:6" s="2" customFormat="1" ht="31.5">
      <c r="A117" s="11"/>
      <c r="B117" s="11"/>
      <c r="C117" s="13">
        <v>160140</v>
      </c>
      <c r="D117" s="14" t="s">
        <v>100</v>
      </c>
      <c r="E117" s="12">
        <v>1273092</v>
      </c>
      <c r="F117" s="12">
        <v>1363488</v>
      </c>
    </row>
    <row r="118" spans="1:6" s="2" customFormat="1" ht="63">
      <c r="A118" s="11"/>
      <c r="B118" s="11"/>
      <c r="C118" s="13">
        <v>160150</v>
      </c>
      <c r="D118" s="14" t="s">
        <v>101</v>
      </c>
      <c r="E118" s="12">
        <f>E119+E120+E121+E122+E123</f>
        <v>7325472</v>
      </c>
      <c r="F118" s="12">
        <f>F119+F120+F121+F122+F123</f>
        <v>7845564</v>
      </c>
    </row>
    <row r="119" spans="1:6" s="2" customFormat="1" ht="78.75">
      <c r="A119" s="11"/>
      <c r="B119" s="11"/>
      <c r="C119" s="13">
        <v>160152</v>
      </c>
      <c r="D119" s="14" t="s">
        <v>219</v>
      </c>
      <c r="E119" s="12">
        <v>500364</v>
      </c>
      <c r="F119" s="12">
        <v>535884</v>
      </c>
    </row>
    <row r="120" spans="1:6" s="2" customFormat="1" ht="47.25">
      <c r="A120" s="11"/>
      <c r="B120" s="11"/>
      <c r="C120" s="13">
        <v>160153</v>
      </c>
      <c r="D120" s="14" t="s">
        <v>102</v>
      </c>
      <c r="E120" s="12">
        <v>18552</v>
      </c>
      <c r="F120" s="12">
        <v>19872</v>
      </c>
    </row>
    <row r="121" spans="1:6" s="2" customFormat="1" ht="63">
      <c r="A121" s="11"/>
      <c r="B121" s="11"/>
      <c r="C121" s="13">
        <v>160154</v>
      </c>
      <c r="D121" s="14" t="s">
        <v>103</v>
      </c>
      <c r="E121" s="12">
        <v>2935092</v>
      </c>
      <c r="F121" s="12">
        <v>3143484</v>
      </c>
    </row>
    <row r="122" spans="1:6" s="2" customFormat="1" ht="204.75">
      <c r="A122" s="11"/>
      <c r="B122" s="11"/>
      <c r="C122" s="13" t="s">
        <v>195</v>
      </c>
      <c r="D122" s="14" t="s">
        <v>249</v>
      </c>
      <c r="E122" s="12">
        <v>3453384</v>
      </c>
      <c r="F122" s="12">
        <v>3698568</v>
      </c>
    </row>
    <row r="123" spans="1:6" s="2" customFormat="1" ht="233.25" customHeight="1">
      <c r="A123" s="11"/>
      <c r="B123" s="11"/>
      <c r="C123" s="13" t="s">
        <v>207</v>
      </c>
      <c r="D123" s="22" t="s">
        <v>250</v>
      </c>
      <c r="E123" s="12">
        <v>418080</v>
      </c>
      <c r="F123" s="12">
        <v>447756</v>
      </c>
    </row>
    <row r="124" spans="1:6" s="8" customFormat="1" ht="47.25">
      <c r="A124" s="11"/>
      <c r="B124" s="11"/>
      <c r="C124" s="13">
        <v>160200</v>
      </c>
      <c r="D124" s="14" t="s">
        <v>104</v>
      </c>
      <c r="E124" s="12">
        <f>E125+E127+E132+E137</f>
        <v>40265340</v>
      </c>
      <c r="F124" s="12">
        <f>F125+F127+F132+F137</f>
        <v>43136508</v>
      </c>
    </row>
    <row r="125" spans="1:6" s="5" customFormat="1" ht="47.25">
      <c r="A125" s="11"/>
      <c r="B125" s="11"/>
      <c r="C125" s="11">
        <v>160210</v>
      </c>
      <c r="D125" s="21" t="s">
        <v>105</v>
      </c>
      <c r="E125" s="12">
        <f>E126</f>
        <v>2495064</v>
      </c>
      <c r="F125" s="12">
        <f>F126</f>
        <v>2672220</v>
      </c>
    </row>
    <row r="126" spans="1:6" s="5" customFormat="1" ht="63">
      <c r="A126" s="11"/>
      <c r="B126" s="11"/>
      <c r="C126" s="11">
        <v>160211</v>
      </c>
      <c r="D126" s="21" t="s">
        <v>216</v>
      </c>
      <c r="E126" s="12">
        <v>2495064</v>
      </c>
      <c r="F126" s="12">
        <v>2672220</v>
      </c>
    </row>
    <row r="127" spans="1:6" s="5" customFormat="1" ht="47.25">
      <c r="A127" s="11"/>
      <c r="B127" s="11"/>
      <c r="C127" s="11">
        <v>160220</v>
      </c>
      <c r="D127" s="21" t="s">
        <v>106</v>
      </c>
      <c r="E127" s="12">
        <f>E128+E129+E130+E131</f>
        <v>6299496</v>
      </c>
      <c r="F127" s="12">
        <f>F128+F129+F130+F131</f>
        <v>6746796</v>
      </c>
    </row>
    <row r="128" spans="1:6" s="5" customFormat="1" ht="63">
      <c r="A128" s="11"/>
      <c r="B128" s="11"/>
      <c r="C128" s="11">
        <v>160221</v>
      </c>
      <c r="D128" s="21" t="s">
        <v>217</v>
      </c>
      <c r="E128" s="12">
        <v>1328340</v>
      </c>
      <c r="F128" s="12">
        <v>1422648</v>
      </c>
    </row>
    <row r="129" spans="1:6" s="5" customFormat="1" ht="63.75" customHeight="1">
      <c r="A129" s="11"/>
      <c r="B129" s="11"/>
      <c r="C129" s="11">
        <v>160222</v>
      </c>
      <c r="D129" s="21" t="s">
        <v>218</v>
      </c>
      <c r="E129" s="12">
        <v>1679568</v>
      </c>
      <c r="F129" s="12">
        <v>1798836</v>
      </c>
    </row>
    <row r="130" spans="1:6" s="5" customFormat="1" ht="63">
      <c r="A130" s="11"/>
      <c r="B130" s="11"/>
      <c r="C130" s="11">
        <v>160223</v>
      </c>
      <c r="D130" s="21" t="s">
        <v>220</v>
      </c>
      <c r="E130" s="12">
        <v>1429092</v>
      </c>
      <c r="F130" s="12">
        <v>1530564</v>
      </c>
    </row>
    <row r="131" spans="1:6" s="5" customFormat="1" ht="47.25">
      <c r="A131" s="11"/>
      <c r="B131" s="11"/>
      <c r="C131" s="11">
        <v>160224</v>
      </c>
      <c r="D131" s="21" t="s">
        <v>221</v>
      </c>
      <c r="E131" s="12">
        <v>1862496</v>
      </c>
      <c r="F131" s="12">
        <v>1994748</v>
      </c>
    </row>
    <row r="132" spans="1:6" s="5" customFormat="1" ht="47.25">
      <c r="A132" s="11"/>
      <c r="B132" s="11"/>
      <c r="C132" s="11">
        <v>160230</v>
      </c>
      <c r="D132" s="21" t="s">
        <v>107</v>
      </c>
      <c r="E132" s="12">
        <f>E133+E134+E135+E136</f>
        <v>2787972</v>
      </c>
      <c r="F132" s="12">
        <f>F133+F134+F135+F136</f>
        <v>2985912</v>
      </c>
    </row>
    <row r="133" spans="1:6" s="5" customFormat="1" ht="31.5">
      <c r="A133" s="11"/>
      <c r="B133" s="11"/>
      <c r="C133" s="11">
        <v>160231</v>
      </c>
      <c r="D133" s="21" t="s">
        <v>222</v>
      </c>
      <c r="E133" s="12">
        <v>312156</v>
      </c>
      <c r="F133" s="12">
        <v>334320</v>
      </c>
    </row>
    <row r="134" spans="1:6" s="5" customFormat="1" ht="94.5">
      <c r="A134" s="11"/>
      <c r="B134" s="11"/>
      <c r="C134" s="11">
        <v>160232</v>
      </c>
      <c r="D134" s="21" t="s">
        <v>223</v>
      </c>
      <c r="E134" s="12">
        <v>2154396</v>
      </c>
      <c r="F134" s="12">
        <v>2307348</v>
      </c>
    </row>
    <row r="135" spans="1:6" s="5" customFormat="1" ht="94.5">
      <c r="A135" s="11"/>
      <c r="B135" s="11"/>
      <c r="C135" s="11">
        <v>160233</v>
      </c>
      <c r="D135" s="21" t="s">
        <v>224</v>
      </c>
      <c r="E135" s="12">
        <v>170736</v>
      </c>
      <c r="F135" s="12">
        <v>182856</v>
      </c>
    </row>
    <row r="136" spans="1:6" s="5" customFormat="1" ht="78.75">
      <c r="A136" s="11"/>
      <c r="B136" s="11"/>
      <c r="C136" s="11">
        <v>160234</v>
      </c>
      <c r="D136" s="21" t="s">
        <v>225</v>
      </c>
      <c r="E136" s="12">
        <v>150684</v>
      </c>
      <c r="F136" s="12">
        <v>161388</v>
      </c>
    </row>
    <row r="137" spans="1:6" s="5" customFormat="1" ht="15.75">
      <c r="A137" s="11"/>
      <c r="B137" s="11"/>
      <c r="C137" s="11">
        <v>160240</v>
      </c>
      <c r="D137" s="21" t="s">
        <v>108</v>
      </c>
      <c r="E137" s="12">
        <f>E138+E139+E140+E141+E142+E143</f>
        <v>28682808</v>
      </c>
      <c r="F137" s="12">
        <f>F138+F139+F140+F141+F142+F143</f>
        <v>30731580</v>
      </c>
    </row>
    <row r="138" spans="1:6" s="5" customFormat="1" ht="31.5">
      <c r="A138" s="11"/>
      <c r="B138" s="11"/>
      <c r="C138" s="11">
        <v>160241</v>
      </c>
      <c r="D138" s="21" t="s">
        <v>109</v>
      </c>
      <c r="E138" s="12">
        <v>240240</v>
      </c>
      <c r="F138" s="12">
        <v>257400</v>
      </c>
    </row>
    <row r="139" spans="1:6" s="5" customFormat="1" ht="78.75">
      <c r="A139" s="11"/>
      <c r="B139" s="11"/>
      <c r="C139" s="11">
        <v>160242</v>
      </c>
      <c r="D139" s="21" t="s">
        <v>226</v>
      </c>
      <c r="E139" s="12">
        <v>7392</v>
      </c>
      <c r="F139" s="12">
        <v>7920</v>
      </c>
    </row>
    <row r="140" spans="1:6" s="5" customFormat="1" ht="31.5">
      <c r="A140" s="11"/>
      <c r="B140" s="11"/>
      <c r="C140" s="11">
        <v>160243</v>
      </c>
      <c r="D140" s="21" t="s">
        <v>227</v>
      </c>
      <c r="E140" s="12">
        <v>2563176</v>
      </c>
      <c r="F140" s="12">
        <v>2746260</v>
      </c>
    </row>
    <row r="141" spans="1:6" s="5" customFormat="1" ht="31.5">
      <c r="A141" s="11"/>
      <c r="B141" s="11"/>
      <c r="C141" s="11">
        <v>160244</v>
      </c>
      <c r="D141" s="21" t="s">
        <v>228</v>
      </c>
      <c r="E141" s="12">
        <v>13083840</v>
      </c>
      <c r="F141" s="12">
        <v>14018400</v>
      </c>
    </row>
    <row r="142" spans="1:6" s="5" customFormat="1" ht="31.5">
      <c r="A142" s="11"/>
      <c r="B142" s="11"/>
      <c r="C142" s="11">
        <v>160245</v>
      </c>
      <c r="D142" s="21" t="s">
        <v>229</v>
      </c>
      <c r="E142" s="12">
        <v>9979200</v>
      </c>
      <c r="F142" s="12">
        <v>10692000</v>
      </c>
    </row>
    <row r="143" spans="1:6" s="5" customFormat="1" ht="31.5">
      <c r="A143" s="11"/>
      <c r="B143" s="11"/>
      <c r="C143" s="11">
        <v>160246</v>
      </c>
      <c r="D143" s="21" t="s">
        <v>230</v>
      </c>
      <c r="E143" s="12">
        <v>2808960</v>
      </c>
      <c r="F143" s="12">
        <v>3009600</v>
      </c>
    </row>
    <row r="144" spans="1:6" s="4" customFormat="1" ht="47.25">
      <c r="A144" s="11"/>
      <c r="B144" s="11"/>
      <c r="C144" s="11">
        <v>160300</v>
      </c>
      <c r="D144" s="21" t="s">
        <v>110</v>
      </c>
      <c r="E144" s="12">
        <f>E145+E151+E157+E158+E167</f>
        <v>118226232</v>
      </c>
      <c r="F144" s="12">
        <f>F145+F151+F157+F158+F167</f>
        <v>118941944</v>
      </c>
    </row>
    <row r="145" spans="1:6" s="2" customFormat="1" ht="63">
      <c r="A145" s="11"/>
      <c r="B145" s="11"/>
      <c r="C145" s="11" t="s">
        <v>232</v>
      </c>
      <c r="D145" s="21" t="s">
        <v>231</v>
      </c>
      <c r="E145" s="12">
        <f>E146+E147+E148+E149+E150</f>
        <v>5523528</v>
      </c>
      <c r="F145" s="12">
        <f>F146+F147+F148+F149+F150</f>
        <v>5900000</v>
      </c>
    </row>
    <row r="146" spans="1:6" s="2" customFormat="1" ht="78.75">
      <c r="A146" s="11"/>
      <c r="B146" s="11"/>
      <c r="C146" s="11">
        <v>160312</v>
      </c>
      <c r="D146" s="21" t="s">
        <v>233</v>
      </c>
      <c r="E146" s="12">
        <v>273936</v>
      </c>
      <c r="F146" s="12">
        <v>293376</v>
      </c>
    </row>
    <row r="147" spans="1:6" s="2" customFormat="1" ht="47.25">
      <c r="A147" s="11"/>
      <c r="B147" s="11"/>
      <c r="C147" s="11">
        <v>160313</v>
      </c>
      <c r="D147" s="21" t="s">
        <v>111</v>
      </c>
      <c r="E147" s="12">
        <v>21072</v>
      </c>
      <c r="F147" s="12">
        <v>22568</v>
      </c>
    </row>
    <row r="148" spans="1:6" s="2" customFormat="1" ht="48.75" customHeight="1">
      <c r="A148" s="11"/>
      <c r="B148" s="11"/>
      <c r="C148" s="11">
        <v>160314</v>
      </c>
      <c r="D148" s="21" t="s">
        <v>112</v>
      </c>
      <c r="E148" s="12">
        <v>1933404</v>
      </c>
      <c r="F148" s="12">
        <v>2070696</v>
      </c>
    </row>
    <row r="149" spans="1:6" s="2" customFormat="1" ht="204.75">
      <c r="A149" s="11"/>
      <c r="B149" s="11"/>
      <c r="C149" s="13" t="s">
        <v>196</v>
      </c>
      <c r="D149" s="14" t="s">
        <v>251</v>
      </c>
      <c r="E149" s="12">
        <v>3073212</v>
      </c>
      <c r="F149" s="12">
        <v>3291456</v>
      </c>
    </row>
    <row r="150" spans="1:6" s="2" customFormat="1" ht="238.5" customHeight="1">
      <c r="A150" s="11"/>
      <c r="B150" s="11"/>
      <c r="C150" s="13" t="s">
        <v>208</v>
      </c>
      <c r="D150" s="14" t="s">
        <v>252</v>
      </c>
      <c r="E150" s="12">
        <v>221904</v>
      </c>
      <c r="F150" s="12">
        <v>221904</v>
      </c>
    </row>
    <row r="151" spans="1:6" s="2" customFormat="1" ht="15.75">
      <c r="A151" s="11"/>
      <c r="B151" s="11"/>
      <c r="C151" s="11">
        <v>160320</v>
      </c>
      <c r="D151" s="21" t="s">
        <v>113</v>
      </c>
      <c r="E151" s="12">
        <f>E152+E153+E154+E155+E156</f>
        <v>4316928</v>
      </c>
      <c r="F151" s="12">
        <f>F152+F153+F154+F155+F156</f>
        <v>4625280</v>
      </c>
    </row>
    <row r="152" spans="1:6" s="2" customFormat="1" ht="94.5">
      <c r="A152" s="11"/>
      <c r="B152" s="11"/>
      <c r="C152" s="11">
        <v>160321</v>
      </c>
      <c r="D152" s="21" t="s">
        <v>114</v>
      </c>
      <c r="E152" s="12">
        <v>1374912</v>
      </c>
      <c r="F152" s="12">
        <v>1473120</v>
      </c>
    </row>
    <row r="153" spans="1:6" s="2" customFormat="1" ht="63">
      <c r="A153" s="11"/>
      <c r="B153" s="11"/>
      <c r="C153" s="11">
        <v>160322</v>
      </c>
      <c r="D153" s="21" t="s">
        <v>115</v>
      </c>
      <c r="E153" s="12">
        <v>1397088</v>
      </c>
      <c r="F153" s="12">
        <v>1496880</v>
      </c>
    </row>
    <row r="154" spans="1:6" s="2" customFormat="1" ht="78.75">
      <c r="A154" s="11"/>
      <c r="B154" s="11"/>
      <c r="C154" s="11">
        <v>160323</v>
      </c>
      <c r="D154" s="21" t="s">
        <v>116</v>
      </c>
      <c r="E154" s="12">
        <v>1441440</v>
      </c>
      <c r="F154" s="12">
        <v>1544400</v>
      </c>
    </row>
    <row r="155" spans="1:6" s="2" customFormat="1" ht="94.5">
      <c r="A155" s="11"/>
      <c r="B155" s="11"/>
      <c r="C155" s="11">
        <v>160324</v>
      </c>
      <c r="D155" s="21" t="s">
        <v>117</v>
      </c>
      <c r="E155" s="12">
        <v>22176</v>
      </c>
      <c r="F155" s="12">
        <v>23760</v>
      </c>
    </row>
    <row r="156" spans="1:6" s="2" customFormat="1" ht="94.5">
      <c r="A156" s="11"/>
      <c r="B156" s="11"/>
      <c r="C156" s="11">
        <v>160325</v>
      </c>
      <c r="D156" s="21" t="s">
        <v>118</v>
      </c>
      <c r="E156" s="12">
        <v>81312</v>
      </c>
      <c r="F156" s="12">
        <v>87120</v>
      </c>
    </row>
    <row r="157" spans="1:6" s="6" customFormat="1" ht="47.25">
      <c r="A157" s="11"/>
      <c r="B157" s="11"/>
      <c r="C157" s="11">
        <v>160330</v>
      </c>
      <c r="D157" s="21" t="s">
        <v>234</v>
      </c>
      <c r="E157" s="12">
        <v>110880</v>
      </c>
      <c r="F157" s="12">
        <v>118800</v>
      </c>
    </row>
    <row r="158" spans="1:6" s="4" customFormat="1" ht="15.75">
      <c r="A158" s="11"/>
      <c r="B158" s="11"/>
      <c r="C158" s="11">
        <v>160340</v>
      </c>
      <c r="D158" s="21" t="s">
        <v>119</v>
      </c>
      <c r="E158" s="12">
        <f>E159+E160+E161+E162+E163+E164+E165+E166</f>
        <v>71584092</v>
      </c>
      <c r="F158" s="12">
        <f>F159+F160+F161+F162+F163+F164+F165+F166</f>
        <v>71607060</v>
      </c>
    </row>
    <row r="159" spans="1:6" s="2" customFormat="1" ht="47.25">
      <c r="A159" s="11"/>
      <c r="B159" s="11"/>
      <c r="C159" s="11">
        <v>160341</v>
      </c>
      <c r="D159" s="21" t="s">
        <v>120</v>
      </c>
      <c r="E159" s="12">
        <v>3043944</v>
      </c>
      <c r="F159" s="12">
        <v>3043944</v>
      </c>
    </row>
    <row r="160" spans="1:6" s="2" customFormat="1" ht="31.5">
      <c r="A160" s="11"/>
      <c r="B160" s="11"/>
      <c r="C160" s="11">
        <v>160342</v>
      </c>
      <c r="D160" s="21" t="s">
        <v>121</v>
      </c>
      <c r="E160" s="12">
        <v>47678004</v>
      </c>
      <c r="F160" s="12">
        <v>47678004</v>
      </c>
    </row>
    <row r="161" spans="1:6" s="2" customFormat="1" ht="31.5">
      <c r="A161" s="11"/>
      <c r="B161" s="11"/>
      <c r="C161" s="11">
        <v>160343</v>
      </c>
      <c r="D161" s="21" t="s">
        <v>122</v>
      </c>
      <c r="E161" s="12">
        <v>50652</v>
      </c>
      <c r="F161" s="12">
        <v>50652</v>
      </c>
    </row>
    <row r="162" spans="1:6" s="2" customFormat="1" ht="15.75">
      <c r="A162" s="11"/>
      <c r="B162" s="11"/>
      <c r="C162" s="11">
        <v>160344</v>
      </c>
      <c r="D162" s="21" t="s">
        <v>123</v>
      </c>
      <c r="E162" s="12">
        <v>16401600</v>
      </c>
      <c r="F162" s="12">
        <v>16401600</v>
      </c>
    </row>
    <row r="163" spans="1:6" s="2" customFormat="1" ht="47.25">
      <c r="A163" s="11"/>
      <c r="B163" s="11"/>
      <c r="C163" s="11">
        <v>160345</v>
      </c>
      <c r="D163" s="21" t="s">
        <v>124</v>
      </c>
      <c r="E163" s="12">
        <v>60300</v>
      </c>
      <c r="F163" s="12">
        <v>60300</v>
      </c>
    </row>
    <row r="164" spans="1:6" s="2" customFormat="1" ht="63">
      <c r="A164" s="11"/>
      <c r="B164" s="11"/>
      <c r="C164" s="11">
        <v>160346</v>
      </c>
      <c r="D164" s="21" t="s">
        <v>125</v>
      </c>
      <c r="E164" s="12">
        <v>1543680</v>
      </c>
      <c r="F164" s="12">
        <v>1543680</v>
      </c>
    </row>
    <row r="165" spans="1:6" s="2" customFormat="1" ht="47.25">
      <c r="A165" s="11"/>
      <c r="B165" s="11"/>
      <c r="C165" s="11">
        <v>160347</v>
      </c>
      <c r="D165" s="21" t="s">
        <v>126</v>
      </c>
      <c r="E165" s="12">
        <v>321552</v>
      </c>
      <c r="F165" s="12">
        <v>344520</v>
      </c>
    </row>
    <row r="166" spans="1:6" s="2" customFormat="1" ht="31.5">
      <c r="A166" s="11"/>
      <c r="B166" s="11"/>
      <c r="C166" s="11" t="s">
        <v>209</v>
      </c>
      <c r="D166" s="21" t="s">
        <v>210</v>
      </c>
      <c r="E166" s="12">
        <v>2484360</v>
      </c>
      <c r="F166" s="12">
        <v>2484360</v>
      </c>
    </row>
    <row r="167" spans="1:6" s="4" customFormat="1" ht="15.75">
      <c r="A167" s="11"/>
      <c r="B167" s="11"/>
      <c r="C167" s="11">
        <v>160360</v>
      </c>
      <c r="D167" s="21" t="s">
        <v>127</v>
      </c>
      <c r="E167" s="12">
        <f>E168+E169+E170+E171+E172+E173+E174+E175+E176+E177+E178+E179+E180+E181+E182+E183+E184</f>
        <v>36690804</v>
      </c>
      <c r="F167" s="12">
        <f>F168+F169+F170+F171+F172+F173+F174+F175+F176+F177+F178+F179+F180+F181+F182+F183+F184</f>
        <v>36690804</v>
      </c>
    </row>
    <row r="168" spans="1:6" s="2" customFormat="1" ht="63">
      <c r="A168" s="11"/>
      <c r="B168" s="11"/>
      <c r="C168" s="11">
        <v>160361</v>
      </c>
      <c r="D168" s="21" t="s">
        <v>128</v>
      </c>
      <c r="E168" s="12">
        <v>379890</v>
      </c>
      <c r="F168" s="12">
        <v>379890</v>
      </c>
    </row>
    <row r="169" spans="1:6" s="2" customFormat="1" ht="47.25">
      <c r="A169" s="11"/>
      <c r="B169" s="11"/>
      <c r="C169" s="11">
        <v>160362</v>
      </c>
      <c r="D169" s="21" t="s">
        <v>129</v>
      </c>
      <c r="E169" s="12">
        <v>24867720</v>
      </c>
      <c r="F169" s="12">
        <v>24867720</v>
      </c>
    </row>
    <row r="170" spans="1:6" s="2" customFormat="1" ht="94.5">
      <c r="A170" s="11"/>
      <c r="B170" s="11"/>
      <c r="C170" s="11">
        <v>160363</v>
      </c>
      <c r="D170" s="21" t="s">
        <v>235</v>
      </c>
      <c r="E170" s="12">
        <v>1748700</v>
      </c>
      <c r="F170" s="12">
        <v>1748700</v>
      </c>
    </row>
    <row r="171" spans="1:6" s="2" customFormat="1" ht="60.75" customHeight="1">
      <c r="A171" s="11"/>
      <c r="B171" s="11"/>
      <c r="C171" s="11">
        <v>160364</v>
      </c>
      <c r="D171" s="21" t="s">
        <v>130</v>
      </c>
      <c r="E171" s="12">
        <v>331650</v>
      </c>
      <c r="F171" s="12">
        <v>331650</v>
      </c>
    </row>
    <row r="172" spans="1:6" s="2" customFormat="1" ht="47.25">
      <c r="A172" s="11"/>
      <c r="B172" s="11"/>
      <c r="C172" s="11">
        <v>160365</v>
      </c>
      <c r="D172" s="21" t="s">
        <v>131</v>
      </c>
      <c r="E172" s="12">
        <v>36180</v>
      </c>
      <c r="F172" s="12">
        <v>36180</v>
      </c>
    </row>
    <row r="173" spans="1:6" s="2" customFormat="1" ht="63">
      <c r="A173" s="11"/>
      <c r="B173" s="11"/>
      <c r="C173" s="11">
        <v>160366</v>
      </c>
      <c r="D173" s="21" t="s">
        <v>132</v>
      </c>
      <c r="E173" s="12">
        <v>108540</v>
      </c>
      <c r="F173" s="12">
        <v>108540</v>
      </c>
    </row>
    <row r="174" spans="1:6" s="2" customFormat="1" ht="63">
      <c r="A174" s="11"/>
      <c r="B174" s="11"/>
      <c r="C174" s="11">
        <v>160367</v>
      </c>
      <c r="D174" s="21" t="s">
        <v>133</v>
      </c>
      <c r="E174" s="12">
        <v>3024648</v>
      </c>
      <c r="F174" s="12">
        <v>3024648</v>
      </c>
    </row>
    <row r="175" spans="1:6" s="2" customFormat="1" ht="94.5">
      <c r="A175" s="11"/>
      <c r="B175" s="11"/>
      <c r="C175" s="11">
        <v>160368</v>
      </c>
      <c r="D175" s="21" t="s">
        <v>134</v>
      </c>
      <c r="E175" s="12">
        <v>1476144</v>
      </c>
      <c r="F175" s="12">
        <v>1476144</v>
      </c>
    </row>
    <row r="176" spans="1:6" s="2" customFormat="1" ht="94.5">
      <c r="A176" s="11"/>
      <c r="B176" s="11"/>
      <c r="C176" s="11">
        <v>160369</v>
      </c>
      <c r="D176" s="21" t="s">
        <v>135</v>
      </c>
      <c r="E176" s="12">
        <v>123012</v>
      </c>
      <c r="F176" s="12">
        <v>123012</v>
      </c>
    </row>
    <row r="177" spans="1:6" s="2" customFormat="1" ht="63">
      <c r="A177" s="11"/>
      <c r="B177" s="11"/>
      <c r="C177" s="11">
        <v>160370</v>
      </c>
      <c r="D177" s="21" t="s">
        <v>136</v>
      </c>
      <c r="E177" s="12">
        <v>1447200</v>
      </c>
      <c r="F177" s="12">
        <v>1447200</v>
      </c>
    </row>
    <row r="178" spans="1:6" s="2" customFormat="1" ht="94.5">
      <c r="A178" s="11"/>
      <c r="B178" s="11"/>
      <c r="C178" s="11">
        <v>160371</v>
      </c>
      <c r="D178" s="21" t="s">
        <v>137</v>
      </c>
      <c r="E178" s="12">
        <v>88044</v>
      </c>
      <c r="F178" s="12">
        <v>88044</v>
      </c>
    </row>
    <row r="179" spans="1:6" s="2" customFormat="1" ht="31.5">
      <c r="A179" s="11"/>
      <c r="B179" s="11"/>
      <c r="C179" s="11">
        <v>160372</v>
      </c>
      <c r="D179" s="21" t="s">
        <v>138</v>
      </c>
      <c r="E179" s="12">
        <v>2122560</v>
      </c>
      <c r="F179" s="12">
        <v>2122560</v>
      </c>
    </row>
    <row r="180" spans="1:6" s="2" customFormat="1" ht="63">
      <c r="A180" s="11"/>
      <c r="B180" s="11"/>
      <c r="C180" s="11">
        <v>160373</v>
      </c>
      <c r="D180" s="21" t="s">
        <v>139</v>
      </c>
      <c r="E180" s="12">
        <v>168840</v>
      </c>
      <c r="F180" s="12">
        <v>168840</v>
      </c>
    </row>
    <row r="181" spans="1:6" s="2" customFormat="1" ht="78.75">
      <c r="A181" s="11"/>
      <c r="B181" s="11"/>
      <c r="C181" s="11">
        <v>160374</v>
      </c>
      <c r="D181" s="21" t="s">
        <v>236</v>
      </c>
      <c r="E181" s="12">
        <v>72360</v>
      </c>
      <c r="F181" s="12">
        <v>72360</v>
      </c>
    </row>
    <row r="182" spans="1:6" s="2" customFormat="1" ht="47.25">
      <c r="A182" s="11"/>
      <c r="B182" s="11"/>
      <c r="C182" s="11">
        <v>160375</v>
      </c>
      <c r="D182" s="21" t="s">
        <v>140</v>
      </c>
      <c r="E182" s="12">
        <v>483060</v>
      </c>
      <c r="F182" s="12">
        <v>483060</v>
      </c>
    </row>
    <row r="183" spans="1:6" s="2" customFormat="1" ht="63">
      <c r="A183" s="11"/>
      <c r="B183" s="11"/>
      <c r="C183" s="11">
        <v>160378</v>
      </c>
      <c r="D183" s="21" t="s">
        <v>237</v>
      </c>
      <c r="E183" s="12">
        <v>164016</v>
      </c>
      <c r="F183" s="12">
        <v>164016</v>
      </c>
    </row>
    <row r="184" spans="1:6" s="2" customFormat="1" ht="78.75">
      <c r="A184" s="11"/>
      <c r="B184" s="11"/>
      <c r="C184" s="11" t="s">
        <v>211</v>
      </c>
      <c r="D184" s="21" t="s">
        <v>238</v>
      </c>
      <c r="E184" s="12">
        <v>48240</v>
      </c>
      <c r="F184" s="12">
        <v>48240</v>
      </c>
    </row>
    <row r="185" spans="1:6" s="4" customFormat="1" ht="126">
      <c r="A185" s="11"/>
      <c r="B185" s="11"/>
      <c r="C185" s="11">
        <v>160400</v>
      </c>
      <c r="D185" s="21" t="s">
        <v>239</v>
      </c>
      <c r="E185" s="12">
        <f>E186+E207</f>
        <v>30619356</v>
      </c>
      <c r="F185" s="12">
        <f>F186+F207</f>
        <v>30619356</v>
      </c>
    </row>
    <row r="186" spans="1:6" s="4" customFormat="1" ht="63">
      <c r="A186" s="11"/>
      <c r="B186" s="11"/>
      <c r="C186" s="11">
        <v>160410</v>
      </c>
      <c r="D186" s="21" t="s">
        <v>141</v>
      </c>
      <c r="E186" s="12">
        <f>SUM(E187:E206)</f>
        <v>29445672</v>
      </c>
      <c r="F186" s="12">
        <f>SUM(F187:F206)</f>
        <v>29445672</v>
      </c>
    </row>
    <row r="187" spans="1:6" s="2" customFormat="1" ht="31.5">
      <c r="A187" s="11"/>
      <c r="B187" s="11"/>
      <c r="C187" s="11">
        <v>160412</v>
      </c>
      <c r="D187" s="21" t="s">
        <v>142</v>
      </c>
      <c r="E187" s="12">
        <v>20880</v>
      </c>
      <c r="F187" s="12">
        <v>20880</v>
      </c>
    </row>
    <row r="188" spans="1:6" s="2" customFormat="1" ht="47.25">
      <c r="A188" s="11"/>
      <c r="B188" s="11"/>
      <c r="C188" s="11">
        <v>160414</v>
      </c>
      <c r="D188" s="21" t="s">
        <v>143</v>
      </c>
      <c r="E188" s="12">
        <v>31320</v>
      </c>
      <c r="F188" s="12">
        <v>31320</v>
      </c>
    </row>
    <row r="189" spans="1:6" s="2" customFormat="1" ht="47.25">
      <c r="A189" s="11"/>
      <c r="B189" s="11"/>
      <c r="C189" s="11">
        <v>160415</v>
      </c>
      <c r="D189" s="21" t="s">
        <v>144</v>
      </c>
      <c r="E189" s="12">
        <v>647280</v>
      </c>
      <c r="F189" s="12">
        <v>647280</v>
      </c>
    </row>
    <row r="190" spans="1:6" s="2" customFormat="1" ht="63">
      <c r="A190" s="11"/>
      <c r="B190" s="11"/>
      <c r="C190" s="11">
        <v>160420</v>
      </c>
      <c r="D190" s="21" t="s">
        <v>145</v>
      </c>
      <c r="E190" s="12">
        <v>661200</v>
      </c>
      <c r="F190" s="12">
        <v>661200</v>
      </c>
    </row>
    <row r="191" spans="1:6" s="2" customFormat="1" ht="47.25">
      <c r="A191" s="11"/>
      <c r="B191" s="11"/>
      <c r="C191" s="11">
        <v>160421</v>
      </c>
      <c r="D191" s="21" t="s">
        <v>146</v>
      </c>
      <c r="E191" s="12">
        <v>264480</v>
      </c>
      <c r="F191" s="12">
        <v>264480</v>
      </c>
    </row>
    <row r="192" spans="1:6" s="2" customFormat="1" ht="47.25">
      <c r="A192" s="11"/>
      <c r="B192" s="11"/>
      <c r="C192" s="11">
        <v>160422</v>
      </c>
      <c r="D192" s="21" t="s">
        <v>147</v>
      </c>
      <c r="E192" s="12">
        <v>3619200</v>
      </c>
      <c r="F192" s="12">
        <v>3619200</v>
      </c>
    </row>
    <row r="193" spans="1:6" s="2" customFormat="1" ht="63">
      <c r="A193" s="11"/>
      <c r="B193" s="11"/>
      <c r="C193" s="11">
        <v>160423</v>
      </c>
      <c r="D193" s="21" t="s">
        <v>148</v>
      </c>
      <c r="E193" s="12">
        <v>3166800</v>
      </c>
      <c r="F193" s="12">
        <v>3166800</v>
      </c>
    </row>
    <row r="194" spans="1:6" s="2" customFormat="1" ht="47.25">
      <c r="A194" s="11"/>
      <c r="B194" s="11"/>
      <c r="C194" s="11">
        <v>160424</v>
      </c>
      <c r="D194" s="21" t="s">
        <v>240</v>
      </c>
      <c r="E194" s="12">
        <v>167040</v>
      </c>
      <c r="F194" s="12">
        <v>167040</v>
      </c>
    </row>
    <row r="195" spans="1:6" s="2" customFormat="1" ht="47.25">
      <c r="A195" s="11"/>
      <c r="B195" s="11"/>
      <c r="C195" s="11">
        <v>160425</v>
      </c>
      <c r="D195" s="21" t="s">
        <v>241</v>
      </c>
      <c r="E195" s="12">
        <v>4196880</v>
      </c>
      <c r="F195" s="12">
        <v>4196880</v>
      </c>
    </row>
    <row r="196" spans="1:6" s="2" customFormat="1" ht="63">
      <c r="A196" s="11"/>
      <c r="B196" s="11"/>
      <c r="C196" s="11">
        <v>160426</v>
      </c>
      <c r="D196" s="21" t="s">
        <v>149</v>
      </c>
      <c r="E196" s="12">
        <v>13446720</v>
      </c>
      <c r="F196" s="12">
        <v>13446720</v>
      </c>
    </row>
    <row r="197" spans="1:6" s="2" customFormat="1" ht="47.25">
      <c r="A197" s="11"/>
      <c r="B197" s="11"/>
      <c r="C197" s="11">
        <v>160427</v>
      </c>
      <c r="D197" s="21" t="s">
        <v>150</v>
      </c>
      <c r="E197" s="12">
        <v>111360</v>
      </c>
      <c r="F197" s="12">
        <v>111360</v>
      </c>
    </row>
    <row r="198" spans="1:6" s="2" customFormat="1" ht="47.25">
      <c r="A198" s="11"/>
      <c r="B198" s="11"/>
      <c r="C198" s="11">
        <v>160428</v>
      </c>
      <c r="D198" s="21" t="s">
        <v>151</v>
      </c>
      <c r="E198" s="12">
        <v>1948800</v>
      </c>
      <c r="F198" s="12">
        <v>1948800</v>
      </c>
    </row>
    <row r="199" spans="1:6" s="2" customFormat="1" ht="47.25">
      <c r="A199" s="11"/>
      <c r="B199" s="11"/>
      <c r="C199" s="11">
        <v>160429</v>
      </c>
      <c r="D199" s="21" t="s">
        <v>152</v>
      </c>
      <c r="E199" s="12">
        <v>104400</v>
      </c>
      <c r="F199" s="12">
        <v>104400</v>
      </c>
    </row>
    <row r="200" spans="1:6" s="2" customFormat="1" ht="47.25">
      <c r="A200" s="11"/>
      <c r="B200" s="11"/>
      <c r="C200" s="11">
        <v>160430</v>
      </c>
      <c r="D200" s="21" t="s">
        <v>153</v>
      </c>
      <c r="E200" s="12">
        <v>76560</v>
      </c>
      <c r="F200" s="12">
        <v>76560</v>
      </c>
    </row>
    <row r="201" spans="1:6" s="2" customFormat="1" ht="47.25">
      <c r="A201" s="11"/>
      <c r="B201" s="11"/>
      <c r="C201" s="11">
        <v>160431</v>
      </c>
      <c r="D201" s="21" t="s">
        <v>154</v>
      </c>
      <c r="E201" s="12">
        <v>264480</v>
      </c>
      <c r="F201" s="12">
        <v>264480</v>
      </c>
    </row>
    <row r="202" spans="1:6" s="2" customFormat="1" ht="47.25">
      <c r="A202" s="11"/>
      <c r="B202" s="11"/>
      <c r="C202" s="11">
        <v>160432</v>
      </c>
      <c r="D202" s="21" t="s">
        <v>155</v>
      </c>
      <c r="E202" s="12">
        <v>388020</v>
      </c>
      <c r="F202" s="12">
        <v>388020</v>
      </c>
    </row>
    <row r="203" spans="1:6" s="2" customFormat="1" ht="47.25">
      <c r="A203" s="11"/>
      <c r="B203" s="11"/>
      <c r="C203" s="11">
        <v>160440</v>
      </c>
      <c r="D203" s="21" t="s">
        <v>242</v>
      </c>
      <c r="E203" s="12">
        <v>151380</v>
      </c>
      <c r="F203" s="12">
        <v>151380</v>
      </c>
    </row>
    <row r="204" spans="1:6" s="2" customFormat="1" ht="47.25">
      <c r="A204" s="11"/>
      <c r="B204" s="11"/>
      <c r="C204" s="11">
        <v>160442</v>
      </c>
      <c r="D204" s="21" t="s">
        <v>156</v>
      </c>
      <c r="E204" s="12">
        <v>114840</v>
      </c>
      <c r="F204" s="12">
        <v>114840</v>
      </c>
    </row>
    <row r="205" spans="1:6" s="2" customFormat="1" ht="63">
      <c r="A205" s="11"/>
      <c r="B205" s="11"/>
      <c r="C205" s="11">
        <v>160444</v>
      </c>
      <c r="D205" s="21" t="s">
        <v>157</v>
      </c>
      <c r="E205" s="12">
        <v>41760</v>
      </c>
      <c r="F205" s="12">
        <v>41760</v>
      </c>
    </row>
    <row r="206" spans="1:6" s="2" customFormat="1" ht="47.25">
      <c r="A206" s="11"/>
      <c r="B206" s="11"/>
      <c r="C206" s="11">
        <v>160445</v>
      </c>
      <c r="D206" s="21" t="s">
        <v>158</v>
      </c>
      <c r="E206" s="12">
        <v>22272</v>
      </c>
      <c r="F206" s="12">
        <v>22272</v>
      </c>
    </row>
    <row r="207" spans="1:6" s="4" customFormat="1" ht="63">
      <c r="A207" s="11"/>
      <c r="B207" s="11"/>
      <c r="C207" s="11">
        <v>160450</v>
      </c>
      <c r="D207" s="21" t="s">
        <v>159</v>
      </c>
      <c r="E207" s="12">
        <f>E208+E209+E210+E211</f>
        <v>1173684</v>
      </c>
      <c r="F207" s="12">
        <f>F208+F209+F210+F211</f>
        <v>1173684</v>
      </c>
    </row>
    <row r="208" spans="1:6" s="2" customFormat="1" ht="47.25">
      <c r="A208" s="11"/>
      <c r="B208" s="11"/>
      <c r="C208" s="11">
        <v>160451</v>
      </c>
      <c r="D208" s="21" t="s">
        <v>160</v>
      </c>
      <c r="E208" s="12">
        <v>50172</v>
      </c>
      <c r="F208" s="12">
        <v>50172</v>
      </c>
    </row>
    <row r="209" spans="1:6" s="2" customFormat="1" ht="47.25">
      <c r="A209" s="11"/>
      <c r="B209" s="11"/>
      <c r="C209" s="11">
        <v>160452</v>
      </c>
      <c r="D209" s="21" t="s">
        <v>161</v>
      </c>
      <c r="E209" s="12">
        <v>108060</v>
      </c>
      <c r="F209" s="12">
        <v>108060</v>
      </c>
    </row>
    <row r="210" spans="1:6" s="2" customFormat="1" ht="47.25">
      <c r="A210" s="11"/>
      <c r="B210" s="11"/>
      <c r="C210" s="11">
        <v>160453</v>
      </c>
      <c r="D210" s="21" t="s">
        <v>162</v>
      </c>
      <c r="E210" s="12">
        <v>19296</v>
      </c>
      <c r="F210" s="12">
        <v>19296</v>
      </c>
    </row>
    <row r="211" spans="1:6" s="2" customFormat="1" ht="47.25">
      <c r="A211" s="11"/>
      <c r="B211" s="11"/>
      <c r="C211" s="11">
        <v>160454</v>
      </c>
      <c r="D211" s="21" t="s">
        <v>163</v>
      </c>
      <c r="E211" s="12">
        <v>996156</v>
      </c>
      <c r="F211" s="12">
        <v>996156</v>
      </c>
    </row>
    <row r="212" spans="1:6" s="2" customFormat="1" ht="58.5" customHeight="1">
      <c r="A212" s="11"/>
      <c r="B212" s="11"/>
      <c r="C212" s="11">
        <v>160455</v>
      </c>
      <c r="D212" s="21" t="s">
        <v>164</v>
      </c>
      <c r="E212" s="12">
        <v>0</v>
      </c>
      <c r="F212" s="12">
        <v>0</v>
      </c>
    </row>
    <row r="213" spans="1:6" s="4" customFormat="1" ht="15.75">
      <c r="A213" s="11"/>
      <c r="B213" s="11"/>
      <c r="C213" s="11">
        <v>160500</v>
      </c>
      <c r="D213" s="21" t="s">
        <v>165</v>
      </c>
      <c r="E213" s="12">
        <f>E214+E215</f>
        <v>17387457</v>
      </c>
      <c r="F213" s="12">
        <f>F214+F215</f>
        <v>18606921</v>
      </c>
    </row>
    <row r="214" spans="1:6" s="2" customFormat="1" ht="47.25">
      <c r="A214" s="13"/>
      <c r="B214" s="13"/>
      <c r="C214" s="13">
        <v>160510</v>
      </c>
      <c r="D214" s="14" t="s">
        <v>166</v>
      </c>
      <c r="E214" s="19">
        <v>16722585</v>
      </c>
      <c r="F214" s="19">
        <v>17909889</v>
      </c>
    </row>
    <row r="215" spans="1:6" s="2" customFormat="1" ht="31.5">
      <c r="A215" s="11"/>
      <c r="B215" s="11"/>
      <c r="C215" s="11">
        <v>160530</v>
      </c>
      <c r="D215" s="21" t="s">
        <v>167</v>
      </c>
      <c r="E215" s="12">
        <f>E216+E217</f>
        <v>664872</v>
      </c>
      <c r="F215" s="12">
        <f>F216+F217</f>
        <v>697032</v>
      </c>
    </row>
    <row r="216" spans="1:6" s="2" customFormat="1" ht="47.25">
      <c r="A216" s="11"/>
      <c r="B216" s="11"/>
      <c r="C216" s="11">
        <v>160531</v>
      </c>
      <c r="D216" s="21" t="s">
        <v>168</v>
      </c>
      <c r="E216" s="12">
        <v>453156</v>
      </c>
      <c r="F216" s="12">
        <v>485316</v>
      </c>
    </row>
    <row r="217" spans="1:6" s="2" customFormat="1" ht="31.5">
      <c r="A217" s="11"/>
      <c r="B217" s="11"/>
      <c r="C217" s="11">
        <v>160532</v>
      </c>
      <c r="D217" s="21" t="s">
        <v>169</v>
      </c>
      <c r="E217" s="12">
        <v>211716</v>
      </c>
      <c r="F217" s="12">
        <v>211716</v>
      </c>
    </row>
    <row r="218" spans="1:6" s="4" customFormat="1" ht="31.5">
      <c r="A218" s="11"/>
      <c r="B218" s="11"/>
      <c r="C218" s="11">
        <v>160600</v>
      </c>
      <c r="D218" s="21" t="s">
        <v>170</v>
      </c>
      <c r="E218" s="12">
        <f>E219+E220</f>
        <v>34820400</v>
      </c>
      <c r="F218" s="12">
        <f>F219+F220</f>
        <v>34820400</v>
      </c>
    </row>
    <row r="219" spans="1:6" s="2" customFormat="1" ht="31.5">
      <c r="A219" s="11"/>
      <c r="B219" s="11"/>
      <c r="C219" s="11">
        <v>160610</v>
      </c>
      <c r="D219" s="21" t="s">
        <v>171</v>
      </c>
      <c r="E219" s="12">
        <v>0</v>
      </c>
      <c r="F219" s="12">
        <v>0</v>
      </c>
    </row>
    <row r="220" spans="1:6" s="2" customFormat="1" ht="15.75">
      <c r="A220" s="11"/>
      <c r="B220" s="11"/>
      <c r="C220" s="11" t="s">
        <v>188</v>
      </c>
      <c r="D220" s="21" t="s">
        <v>189</v>
      </c>
      <c r="E220" s="12">
        <v>34820400</v>
      </c>
      <c r="F220" s="12">
        <v>34820400</v>
      </c>
    </row>
    <row r="221" spans="1:6" s="4" customFormat="1" ht="78.75">
      <c r="A221" s="11"/>
      <c r="B221" s="11"/>
      <c r="C221" s="11">
        <v>160700</v>
      </c>
      <c r="D221" s="21" t="s">
        <v>172</v>
      </c>
      <c r="E221" s="12">
        <f>E222+E223</f>
        <v>116742</v>
      </c>
      <c r="F221" s="12">
        <f>F222+F223</f>
        <v>116742</v>
      </c>
    </row>
    <row r="222" spans="1:6" s="2" customFormat="1" ht="61.5" customHeight="1">
      <c r="A222" s="11"/>
      <c r="B222" s="11"/>
      <c r="C222" s="11">
        <v>160710</v>
      </c>
      <c r="D222" s="21" t="s">
        <v>173</v>
      </c>
      <c r="E222" s="12">
        <v>112320</v>
      </c>
      <c r="F222" s="12">
        <v>112320</v>
      </c>
    </row>
    <row r="223" spans="1:6" s="2" customFormat="1" ht="32.25" customHeight="1">
      <c r="A223" s="11"/>
      <c r="B223" s="11"/>
      <c r="C223" s="11">
        <v>160730</v>
      </c>
      <c r="D223" s="21" t="s">
        <v>174</v>
      </c>
      <c r="E223" s="12">
        <v>4422</v>
      </c>
      <c r="F223" s="12">
        <v>4422</v>
      </c>
    </row>
    <row r="224" spans="1:6" s="4" customFormat="1" ht="15.75">
      <c r="A224" s="11"/>
      <c r="B224" s="11"/>
      <c r="C224" s="13">
        <v>160800</v>
      </c>
      <c r="D224" s="14" t="s">
        <v>175</v>
      </c>
      <c r="E224" s="12">
        <f>E225+E226</f>
        <v>5502067</v>
      </c>
      <c r="F224" s="12">
        <f>F225+F226</f>
        <v>5748706</v>
      </c>
    </row>
    <row r="225" spans="1:6" s="7" customFormat="1" ht="31.5">
      <c r="A225" s="30"/>
      <c r="B225" s="30"/>
      <c r="C225" s="13">
        <v>160810</v>
      </c>
      <c r="D225" s="14" t="s">
        <v>176</v>
      </c>
      <c r="E225" s="19">
        <v>4972558</v>
      </c>
      <c r="F225" s="19">
        <v>5209150</v>
      </c>
    </row>
    <row r="226" spans="1:8" s="2" customFormat="1" ht="63">
      <c r="A226" s="11"/>
      <c r="B226" s="11"/>
      <c r="C226" s="11">
        <v>160830</v>
      </c>
      <c r="D226" s="21" t="s">
        <v>177</v>
      </c>
      <c r="E226" s="12">
        <v>529509</v>
      </c>
      <c r="F226" s="12">
        <v>539556</v>
      </c>
      <c r="H226" s="10"/>
    </row>
    <row r="227" spans="1:6" s="2" customFormat="1" ht="15.75">
      <c r="A227" s="11"/>
      <c r="B227" s="11"/>
      <c r="C227" s="13" t="s">
        <v>185</v>
      </c>
      <c r="D227" s="14" t="s">
        <v>186</v>
      </c>
      <c r="E227" s="19">
        <f>E228+E231</f>
        <v>2033989</v>
      </c>
      <c r="F227" s="19">
        <f>F228+F231</f>
        <v>2033989</v>
      </c>
    </row>
    <row r="228" spans="1:6" s="2" customFormat="1" ht="15.75">
      <c r="A228" s="11"/>
      <c r="B228" s="11"/>
      <c r="C228" s="13" t="s">
        <v>198</v>
      </c>
      <c r="D228" s="14" t="s">
        <v>199</v>
      </c>
      <c r="E228" s="19">
        <f>E229</f>
        <v>1763989</v>
      </c>
      <c r="F228" s="19">
        <f>F229</f>
        <v>1763989</v>
      </c>
    </row>
    <row r="229" spans="1:6" s="2" customFormat="1" ht="47.25">
      <c r="A229" s="11"/>
      <c r="B229" s="11"/>
      <c r="C229" s="13">
        <v>240100</v>
      </c>
      <c r="D229" s="14" t="s">
        <v>36</v>
      </c>
      <c r="E229" s="19">
        <f>E230</f>
        <v>1763989</v>
      </c>
      <c r="F229" s="19">
        <f>F230</f>
        <v>1763989</v>
      </c>
    </row>
    <row r="230" spans="1:6" s="2" customFormat="1" ht="47.25">
      <c r="A230" s="11"/>
      <c r="B230" s="11"/>
      <c r="C230" s="13">
        <v>240120</v>
      </c>
      <c r="D230" s="14" t="s">
        <v>37</v>
      </c>
      <c r="E230" s="19">
        <v>1763989</v>
      </c>
      <c r="F230" s="19">
        <v>1763989</v>
      </c>
    </row>
    <row r="231" spans="1:6" s="2" customFormat="1" ht="15.75">
      <c r="A231" s="11"/>
      <c r="B231" s="11"/>
      <c r="C231" s="13"/>
      <c r="D231" s="14" t="s">
        <v>193</v>
      </c>
      <c r="E231" s="19">
        <v>270000</v>
      </c>
      <c r="F231" s="19">
        <v>270000</v>
      </c>
    </row>
    <row r="232" spans="1:6" s="2" customFormat="1" ht="16.5" customHeight="1">
      <c r="A232" s="11"/>
      <c r="B232" s="11"/>
      <c r="C232" s="13" t="s">
        <v>244</v>
      </c>
      <c r="D232" s="32" t="s">
        <v>243</v>
      </c>
      <c r="E232" s="19">
        <f>E233</f>
        <v>97263870</v>
      </c>
      <c r="F232" s="19">
        <f>F233</f>
        <v>97263870</v>
      </c>
    </row>
    <row r="233" spans="1:6" s="2" customFormat="1" ht="15.75">
      <c r="A233" s="11"/>
      <c r="B233" s="11"/>
      <c r="C233" s="13" t="s">
        <v>246</v>
      </c>
      <c r="D233" s="33" t="s">
        <v>245</v>
      </c>
      <c r="E233" s="19">
        <v>97263870</v>
      </c>
      <c r="F233" s="19">
        <v>97263870</v>
      </c>
    </row>
    <row r="234" spans="1:8" s="2" customFormat="1" ht="15.75">
      <c r="A234" s="11"/>
      <c r="B234" s="11"/>
      <c r="C234" s="11" t="s">
        <v>187</v>
      </c>
      <c r="D234" s="21" t="s">
        <v>178</v>
      </c>
      <c r="E234" s="12">
        <f>E11+E50+E69+E110+E232</f>
        <v>2470912902</v>
      </c>
      <c r="F234" s="12">
        <f>F11+F50+F69+F110+F232</f>
        <v>2562169900</v>
      </c>
      <c r="G234" s="10"/>
      <c r="H234" s="10"/>
    </row>
    <row r="238" ht="15.75">
      <c r="G238" s="20"/>
    </row>
  </sheetData>
  <sheetProtection/>
  <mergeCells count="262">
    <mergeCell ref="E9:E10"/>
    <mergeCell ref="B5:C5"/>
    <mergeCell ref="GD4:GE4"/>
    <mergeCell ref="GF4:GG4"/>
    <mergeCell ref="GH4:GI4"/>
    <mergeCell ref="GJ4:GK4"/>
    <mergeCell ref="GL4:GM4"/>
    <mergeCell ref="GN4:GO4"/>
    <mergeCell ref="GP4:GQ4"/>
    <mergeCell ref="GR4:GS4"/>
    <mergeCell ref="GT4:GU4"/>
    <mergeCell ref="GV4:GW4"/>
    <mergeCell ref="GX4:GY4"/>
    <mergeCell ref="GZ4:HA4"/>
    <mergeCell ref="HB4:HC4"/>
    <mergeCell ref="HD4:HE4"/>
    <mergeCell ref="HF4:HG4"/>
    <mergeCell ref="HH4:HI4"/>
    <mergeCell ref="HJ4:HK4"/>
    <mergeCell ref="HL4:HM4"/>
    <mergeCell ref="HN4:HO4"/>
    <mergeCell ref="HP4:HQ4"/>
    <mergeCell ref="HR4:HS4"/>
    <mergeCell ref="HT4:HU4"/>
    <mergeCell ref="HV4:HW4"/>
    <mergeCell ref="HX4:HY4"/>
    <mergeCell ref="HZ4:IA4"/>
    <mergeCell ref="IB4:IC4"/>
    <mergeCell ref="ID4:IE4"/>
    <mergeCell ref="IF4:IG4"/>
    <mergeCell ref="IH4:II4"/>
    <mergeCell ref="IJ4:IK4"/>
    <mergeCell ref="IL4:IM4"/>
    <mergeCell ref="IN4:IO4"/>
    <mergeCell ref="IP4:IQ4"/>
    <mergeCell ref="IR4:IS4"/>
    <mergeCell ref="IT4:IU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DF4:DG4"/>
    <mergeCell ref="DH4:DI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BZ4:CA4"/>
    <mergeCell ref="CB4:CC4"/>
    <mergeCell ref="CD4:CE4"/>
    <mergeCell ref="CF4:CG4"/>
    <mergeCell ref="CH4:CI4"/>
    <mergeCell ref="CJ4:CK4"/>
    <mergeCell ref="H4:I4"/>
    <mergeCell ref="J4:K4"/>
    <mergeCell ref="L4:M4"/>
    <mergeCell ref="N4:O4"/>
    <mergeCell ref="P4:Q4"/>
    <mergeCell ref="B4:C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IL3:IM3"/>
    <mergeCell ref="HP3:HQ3"/>
    <mergeCell ref="HR3:HS3"/>
    <mergeCell ref="HT3:HU3"/>
    <mergeCell ref="HV3:HW3"/>
    <mergeCell ref="HX3:HY3"/>
    <mergeCell ref="HZ3:IA3"/>
    <mergeCell ref="IN3:IO3"/>
    <mergeCell ref="IP3:IQ3"/>
    <mergeCell ref="IR3:IS3"/>
    <mergeCell ref="IT3:IU3"/>
    <mergeCell ref="IB3:IC3"/>
    <mergeCell ref="ID3:IE3"/>
    <mergeCell ref="IF3:IG3"/>
    <mergeCell ref="IH3:II3"/>
    <mergeCell ref="IJ3:IK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B3:HC3"/>
    <mergeCell ref="HD3:HE3"/>
    <mergeCell ref="HF3:HG3"/>
    <mergeCell ref="HH3:HI3"/>
    <mergeCell ref="HJ3:HK3"/>
    <mergeCell ref="HL3:HM3"/>
    <mergeCell ref="HN3:HO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AD3:AE3"/>
    <mergeCell ref="H3:I3"/>
    <mergeCell ref="J3:K3"/>
    <mergeCell ref="L3:M3"/>
    <mergeCell ref="N3:O3"/>
    <mergeCell ref="P3:Q3"/>
    <mergeCell ref="R3:S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3:C3"/>
    <mergeCell ref="BP3:BQ3"/>
    <mergeCell ref="BN3:BO3"/>
    <mergeCell ref="AR3:AS3"/>
    <mergeCell ref="AT3:AU3"/>
    <mergeCell ref="AV3:AW3"/>
    <mergeCell ref="AX3:AY3"/>
    <mergeCell ref="AZ3:BA3"/>
    <mergeCell ref="BB3:BC3"/>
    <mergeCell ref="AF3:AG3"/>
    <mergeCell ref="F9:F10"/>
    <mergeCell ref="D1:F1"/>
    <mergeCell ref="D2:F2"/>
    <mergeCell ref="D3:F3"/>
    <mergeCell ref="D4:F4"/>
    <mergeCell ref="D5:F5"/>
    <mergeCell ref="A7:E7"/>
    <mergeCell ref="A9:B9"/>
    <mergeCell ref="C9:C10"/>
    <mergeCell ref="D9:D10"/>
  </mergeCells>
  <printOptions horizontalCentered="1"/>
  <pageMargins left="1.1811023622047245" right="0.3937007874015748" top="0.3937007874015748" bottom="0.7874015748031497" header="0" footer="0"/>
  <pageSetup horizontalDpi="600" verticalDpi="600" orientation="portrait" paperSize="9" scale="85" r:id="rId1"/>
  <rowBreaks count="11" manualBreakCount="11">
    <brk id="43" max="5" man="1"/>
    <brk id="78" max="5" man="1"/>
    <brk id="100" max="5" man="1"/>
    <brk id="121" max="5" man="1"/>
    <brk id="130" max="5" man="1"/>
    <brk id="146" max="5" man="1"/>
    <brk id="154" max="5" man="1"/>
    <brk id="170" max="5" man="1"/>
    <brk id="182" max="5" man="1"/>
    <brk id="195" max="5" man="1"/>
    <brk id="21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U243"/>
  <sheetViews>
    <sheetView tabSelected="1" view="pageBreakPreview" zoomScaleSheetLayoutView="100" workbookViewId="0" topLeftCell="A1">
      <selection activeCell="D5" sqref="D5:E5"/>
    </sheetView>
  </sheetViews>
  <sheetFormatPr defaultColWidth="8.7109375" defaultRowHeight="15"/>
  <cols>
    <col min="1" max="1" width="4.00390625" style="31" customWidth="1"/>
    <col min="2" max="2" width="5.421875" style="31" customWidth="1"/>
    <col min="3" max="3" width="8.57421875" style="31" customWidth="1"/>
    <col min="4" max="4" width="51.421875" style="23" customWidth="1"/>
    <col min="5" max="5" width="15.421875" style="1" bestFit="1" customWidth="1"/>
    <col min="6" max="6" width="17.28125" style="1" bestFit="1" customWidth="1"/>
    <col min="7" max="7" width="15.421875" style="1" bestFit="1" customWidth="1"/>
    <col min="8" max="16384" width="8.7109375" style="1" customWidth="1"/>
  </cols>
  <sheetData>
    <row r="1" spans="2:5" ht="15.75">
      <c r="B1" s="55"/>
      <c r="C1" s="55"/>
      <c r="D1" s="55" t="s">
        <v>200</v>
      </c>
      <c r="E1" s="55"/>
    </row>
    <row r="2" spans="2:5" ht="20.25" customHeight="1">
      <c r="B2" s="52"/>
      <c r="C2" s="52"/>
      <c r="D2" s="52" t="s">
        <v>260</v>
      </c>
      <c r="E2" s="52"/>
    </row>
    <row r="3" spans="2:5" ht="20.25" customHeight="1">
      <c r="B3" s="39"/>
      <c r="C3" s="39"/>
      <c r="D3" s="52" t="s">
        <v>259</v>
      </c>
      <c r="E3" s="52"/>
    </row>
    <row r="4" spans="2:5" ht="15.75" customHeight="1">
      <c r="B4" s="54"/>
      <c r="C4" s="54"/>
      <c r="D4" s="54" t="s">
        <v>261</v>
      </c>
      <c r="E4" s="54"/>
    </row>
    <row r="5" spans="2:5" ht="15.75" customHeight="1">
      <c r="B5" s="40"/>
      <c r="C5" s="40"/>
      <c r="D5" s="53"/>
      <c r="E5" s="53"/>
    </row>
    <row r="6" spans="1:5" ht="30" customHeight="1">
      <c r="A6" s="24"/>
      <c r="B6" s="34"/>
      <c r="C6" s="25"/>
      <c r="D6" s="56" t="s">
        <v>200</v>
      </c>
      <c r="E6" s="56"/>
    </row>
    <row r="7" spans="1:255" ht="15" customHeight="1">
      <c r="A7" s="26"/>
      <c r="B7" s="34"/>
      <c r="C7" s="25"/>
      <c r="D7" s="42" t="s">
        <v>258</v>
      </c>
      <c r="E7" s="42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ht="15.75" customHeight="1">
      <c r="A8" s="26"/>
      <c r="B8" s="43"/>
      <c r="C8" s="43"/>
      <c r="D8" s="43" t="s">
        <v>190</v>
      </c>
      <c r="E8" s="43"/>
      <c r="F8" s="3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35"/>
    </row>
    <row r="9" spans="1:255" ht="15.75" customHeight="1">
      <c r="A9" s="26"/>
      <c r="B9" s="43"/>
      <c r="C9" s="43"/>
      <c r="D9" s="43" t="s">
        <v>191</v>
      </c>
      <c r="E9" s="43"/>
      <c r="F9" s="38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35"/>
    </row>
    <row r="10" spans="1:5" ht="15.75">
      <c r="A10" s="26"/>
      <c r="B10" s="43"/>
      <c r="C10" s="43"/>
      <c r="D10" s="43" t="s">
        <v>214</v>
      </c>
      <c r="E10" s="43"/>
    </row>
    <row r="11" spans="1:4" ht="16.5" customHeight="1">
      <c r="A11" s="26"/>
      <c r="B11" s="34"/>
      <c r="C11" s="25"/>
      <c r="D11" s="34"/>
    </row>
    <row r="12" spans="1:5" s="2" customFormat="1" ht="30" customHeight="1">
      <c r="A12" s="45" t="s">
        <v>248</v>
      </c>
      <c r="B12" s="45"/>
      <c r="C12" s="45"/>
      <c r="D12" s="45"/>
      <c r="E12" s="45"/>
    </row>
    <row r="13" spans="1:5" s="2" customFormat="1" ht="18.75" customHeight="1">
      <c r="A13" s="27"/>
      <c r="B13" s="16"/>
      <c r="C13" s="28"/>
      <c r="D13" s="16"/>
      <c r="E13" s="37"/>
    </row>
    <row r="14" spans="1:5" s="3" customFormat="1" ht="15" customHeight="1">
      <c r="A14" s="47" t="s">
        <v>179</v>
      </c>
      <c r="B14" s="47"/>
      <c r="C14" s="48" t="s">
        <v>0</v>
      </c>
      <c r="D14" s="50" t="s">
        <v>1</v>
      </c>
      <c r="E14" s="41" t="s">
        <v>194</v>
      </c>
    </row>
    <row r="15" spans="1:5" s="3" customFormat="1" ht="47.25">
      <c r="A15" s="36" t="s">
        <v>184</v>
      </c>
      <c r="B15" s="36" t="s">
        <v>180</v>
      </c>
      <c r="C15" s="49"/>
      <c r="D15" s="50"/>
      <c r="E15" s="41"/>
    </row>
    <row r="16" spans="1:5" s="3" customFormat="1" ht="15.75">
      <c r="A16" s="11" t="s">
        <v>182</v>
      </c>
      <c r="B16" s="11"/>
      <c r="C16" s="11"/>
      <c r="D16" s="21" t="s">
        <v>181</v>
      </c>
      <c r="E16" s="12">
        <f>E17</f>
        <v>34179440</v>
      </c>
    </row>
    <row r="17" spans="1:5" s="3" customFormat="1" ht="63">
      <c r="A17" s="11"/>
      <c r="B17" s="11" t="s">
        <v>183</v>
      </c>
      <c r="C17" s="11"/>
      <c r="D17" s="21" t="s">
        <v>247</v>
      </c>
      <c r="E17" s="12">
        <f>E18+E232</f>
        <v>34179440</v>
      </c>
    </row>
    <row r="18" spans="1:5" s="2" customFormat="1" ht="15.75">
      <c r="A18" s="11"/>
      <c r="B18" s="11"/>
      <c r="C18" s="11">
        <v>100000</v>
      </c>
      <c r="D18" s="21" t="s">
        <v>2</v>
      </c>
      <c r="E18" s="12">
        <f>E19+E54</f>
        <v>32145451</v>
      </c>
    </row>
    <row r="19" spans="1:7" s="2" customFormat="1" ht="15.75">
      <c r="A19" s="11"/>
      <c r="B19" s="11"/>
      <c r="C19" s="11">
        <v>110000</v>
      </c>
      <c r="D19" s="21" t="s">
        <v>3</v>
      </c>
      <c r="E19" s="12">
        <f>E20+E27+E28+E31+E34+E35+E43</f>
        <v>32143098</v>
      </c>
      <c r="G19" s="10"/>
    </row>
    <row r="20" spans="1:6" s="2" customFormat="1" ht="15.75">
      <c r="A20" s="11"/>
      <c r="B20" s="11"/>
      <c r="C20" s="11">
        <v>110100</v>
      </c>
      <c r="D20" s="21" t="s">
        <v>4</v>
      </c>
      <c r="E20" s="12">
        <f>SUM(E21:E26)</f>
        <v>21119694</v>
      </c>
      <c r="F20" s="10"/>
    </row>
    <row r="21" spans="1:5" s="2" customFormat="1" ht="15.75">
      <c r="A21" s="11"/>
      <c r="B21" s="11"/>
      <c r="C21" s="11">
        <v>110110</v>
      </c>
      <c r="D21" s="21" t="s">
        <v>5</v>
      </c>
      <c r="E21" s="17">
        <v>12924003</v>
      </c>
    </row>
    <row r="22" spans="1:5" s="2" customFormat="1" ht="15.75">
      <c r="A22" s="11"/>
      <c r="B22" s="11"/>
      <c r="C22" s="11">
        <v>110120</v>
      </c>
      <c r="D22" s="21" t="s">
        <v>6</v>
      </c>
      <c r="E22" s="17">
        <v>1357895</v>
      </c>
    </row>
    <row r="23" spans="1:5" s="2" customFormat="1" ht="15.75">
      <c r="A23" s="11"/>
      <c r="B23" s="11"/>
      <c r="C23" s="11">
        <v>110130</v>
      </c>
      <c r="D23" s="21" t="s">
        <v>7</v>
      </c>
      <c r="E23" s="17">
        <v>3300379</v>
      </c>
    </row>
    <row r="24" spans="1:5" s="2" customFormat="1" ht="15.75">
      <c r="A24" s="11"/>
      <c r="B24" s="11"/>
      <c r="C24" s="11">
        <v>110170</v>
      </c>
      <c r="D24" s="21" t="s">
        <v>8</v>
      </c>
      <c r="E24" s="17">
        <v>2154015</v>
      </c>
    </row>
    <row r="25" spans="1:5" s="2" customFormat="1" ht="15.75">
      <c r="A25" s="11"/>
      <c r="B25" s="11"/>
      <c r="C25" s="11">
        <v>110180</v>
      </c>
      <c r="D25" s="21" t="s">
        <v>9</v>
      </c>
      <c r="E25" s="17">
        <v>1292400</v>
      </c>
    </row>
    <row r="26" spans="1:5" s="2" customFormat="1" ht="15.75">
      <c r="A26" s="11"/>
      <c r="B26" s="11"/>
      <c r="C26" s="11">
        <v>110190</v>
      </c>
      <c r="D26" s="21" t="s">
        <v>10</v>
      </c>
      <c r="E26" s="17">
        <v>91002</v>
      </c>
    </row>
    <row r="27" spans="1:6" s="2" customFormat="1" ht="47.25">
      <c r="A27" s="11"/>
      <c r="B27" s="11"/>
      <c r="C27" s="11">
        <v>110200</v>
      </c>
      <c r="D27" s="21" t="s">
        <v>11</v>
      </c>
      <c r="E27" s="17">
        <v>4973650</v>
      </c>
      <c r="F27" s="10"/>
    </row>
    <row r="28" spans="1:5" s="2" customFormat="1" ht="31.5">
      <c r="A28" s="11"/>
      <c r="B28" s="11"/>
      <c r="C28" s="11">
        <v>110300</v>
      </c>
      <c r="D28" s="21" t="s">
        <v>12</v>
      </c>
      <c r="E28" s="17">
        <f>E29+E30</f>
        <v>1529945</v>
      </c>
    </row>
    <row r="29" spans="1:5" s="2" customFormat="1" ht="15.75">
      <c r="A29" s="11"/>
      <c r="B29" s="11"/>
      <c r="C29" s="11">
        <v>110350</v>
      </c>
      <c r="D29" s="21" t="s">
        <v>13</v>
      </c>
      <c r="E29" s="17">
        <v>647951</v>
      </c>
    </row>
    <row r="30" spans="1:5" s="2" customFormat="1" ht="31.5">
      <c r="A30" s="11"/>
      <c r="B30" s="11"/>
      <c r="C30" s="11">
        <v>110360</v>
      </c>
      <c r="D30" s="21" t="s">
        <v>14</v>
      </c>
      <c r="E30" s="17">
        <v>881994</v>
      </c>
    </row>
    <row r="31" spans="1:5" s="2" customFormat="1" ht="15.75">
      <c r="A31" s="11"/>
      <c r="B31" s="11"/>
      <c r="C31" s="11">
        <v>110400</v>
      </c>
      <c r="D31" s="21" t="s">
        <v>15</v>
      </c>
      <c r="E31" s="17">
        <f>E32+E33</f>
        <v>176399</v>
      </c>
    </row>
    <row r="32" spans="1:5" s="2" customFormat="1" ht="31.5">
      <c r="A32" s="11"/>
      <c r="B32" s="11"/>
      <c r="C32" s="11">
        <v>110410</v>
      </c>
      <c r="D32" s="21" t="s">
        <v>16</v>
      </c>
      <c r="E32" s="17">
        <v>40245</v>
      </c>
    </row>
    <row r="33" spans="1:5" s="2" customFormat="1" ht="31.5">
      <c r="A33" s="11"/>
      <c r="B33" s="11"/>
      <c r="C33" s="11" t="s">
        <v>205</v>
      </c>
      <c r="D33" s="21" t="s">
        <v>206</v>
      </c>
      <c r="E33" s="17">
        <v>136154</v>
      </c>
    </row>
    <row r="34" spans="1:5" s="2" customFormat="1" ht="15.75">
      <c r="A34" s="11"/>
      <c r="B34" s="11"/>
      <c r="C34" s="11">
        <v>110600</v>
      </c>
      <c r="D34" s="21" t="s">
        <v>17</v>
      </c>
      <c r="E34" s="17">
        <v>942956</v>
      </c>
    </row>
    <row r="35" spans="1:6" s="2" customFormat="1" ht="15.75">
      <c r="A35" s="11"/>
      <c r="B35" s="11"/>
      <c r="C35" s="11">
        <v>110700</v>
      </c>
      <c r="D35" s="21" t="s">
        <v>18</v>
      </c>
      <c r="E35" s="19">
        <f>SUM(E36:E42)</f>
        <v>1128189</v>
      </c>
      <c r="F35" s="10"/>
    </row>
    <row r="36" spans="1:6" s="2" customFormat="1" ht="15.75">
      <c r="A36" s="11"/>
      <c r="B36" s="11"/>
      <c r="C36" s="11">
        <v>110710</v>
      </c>
      <c r="D36" s="21" t="s">
        <v>19</v>
      </c>
      <c r="E36" s="17">
        <v>337657</v>
      </c>
      <c r="F36" s="10"/>
    </row>
    <row r="37" spans="1:6" s="2" customFormat="1" ht="15.75">
      <c r="A37" s="11"/>
      <c r="B37" s="11"/>
      <c r="C37" s="11">
        <v>110720</v>
      </c>
      <c r="D37" s="21" t="s">
        <v>20</v>
      </c>
      <c r="E37" s="17">
        <v>303858</v>
      </c>
      <c r="F37" s="10"/>
    </row>
    <row r="38" spans="1:6" s="2" customFormat="1" ht="15.75">
      <c r="A38" s="11"/>
      <c r="B38" s="11"/>
      <c r="C38" s="11">
        <v>110730</v>
      </c>
      <c r="D38" s="21" t="s">
        <v>21</v>
      </c>
      <c r="E38" s="17">
        <v>205432</v>
      </c>
      <c r="F38" s="10"/>
    </row>
    <row r="39" spans="1:6" s="2" customFormat="1" ht="15.75">
      <c r="A39" s="11"/>
      <c r="B39" s="11"/>
      <c r="C39" s="11">
        <v>110740</v>
      </c>
      <c r="D39" s="21" t="s">
        <v>22</v>
      </c>
      <c r="E39" s="17">
        <v>28605</v>
      </c>
      <c r="F39" s="10"/>
    </row>
    <row r="40" spans="1:6" s="2" customFormat="1" ht="15.75">
      <c r="A40" s="11"/>
      <c r="B40" s="11"/>
      <c r="C40" s="11">
        <v>110750</v>
      </c>
      <c r="D40" s="21" t="s">
        <v>23</v>
      </c>
      <c r="E40" s="17">
        <v>18552</v>
      </c>
      <c r="F40" s="10"/>
    </row>
    <row r="41" spans="1:6" s="2" customFormat="1" ht="15.75">
      <c r="A41" s="11"/>
      <c r="B41" s="11"/>
      <c r="C41" s="11">
        <v>110760</v>
      </c>
      <c r="D41" s="21" t="s">
        <v>24</v>
      </c>
      <c r="E41" s="17">
        <v>221867</v>
      </c>
      <c r="F41" s="10"/>
    </row>
    <row r="42" spans="1:6" s="2" customFormat="1" ht="15.75">
      <c r="A42" s="11"/>
      <c r="B42" s="11"/>
      <c r="C42" s="11">
        <v>110780</v>
      </c>
      <c r="D42" s="21" t="s">
        <v>25</v>
      </c>
      <c r="E42" s="17">
        <v>12218</v>
      </c>
      <c r="F42" s="10"/>
    </row>
    <row r="43" spans="1:6" s="2" customFormat="1" ht="31.5">
      <c r="A43" s="11"/>
      <c r="B43" s="11"/>
      <c r="C43" s="11">
        <v>111000</v>
      </c>
      <c r="D43" s="21" t="s">
        <v>26</v>
      </c>
      <c r="E43" s="17">
        <f>SUM(E44:E53)</f>
        <v>2272265</v>
      </c>
      <c r="F43" s="10"/>
    </row>
    <row r="44" spans="1:6" s="2" customFormat="1" ht="31.5">
      <c r="A44" s="11"/>
      <c r="B44" s="11"/>
      <c r="C44" s="11">
        <v>111020</v>
      </c>
      <c r="D44" s="21" t="s">
        <v>27</v>
      </c>
      <c r="E44" s="17">
        <v>125000</v>
      </c>
      <c r="F44" s="10"/>
    </row>
    <row r="45" spans="1:6" s="2" customFormat="1" ht="15.75">
      <c r="A45" s="11"/>
      <c r="B45" s="11"/>
      <c r="C45" s="11">
        <v>111030</v>
      </c>
      <c r="D45" s="21" t="s">
        <v>28</v>
      </c>
      <c r="E45" s="17">
        <v>38257</v>
      </c>
      <c r="F45" s="10"/>
    </row>
    <row r="46" spans="1:6" s="2" customFormat="1" ht="15.75">
      <c r="A46" s="11"/>
      <c r="B46" s="11"/>
      <c r="C46" s="11">
        <v>111042</v>
      </c>
      <c r="D46" s="21" t="s">
        <v>29</v>
      </c>
      <c r="E46" s="17">
        <v>39752</v>
      </c>
      <c r="F46" s="10"/>
    </row>
    <row r="47" spans="1:6" s="2" customFormat="1" ht="31.5">
      <c r="A47" s="11"/>
      <c r="B47" s="11"/>
      <c r="C47" s="11" t="s">
        <v>212</v>
      </c>
      <c r="D47" s="21" t="s">
        <v>213</v>
      </c>
      <c r="E47" s="17">
        <v>900000</v>
      </c>
      <c r="F47" s="10"/>
    </row>
    <row r="48" spans="1:6" s="2" customFormat="1" ht="15.75">
      <c r="A48" s="11"/>
      <c r="B48" s="11"/>
      <c r="C48" s="11">
        <v>111044</v>
      </c>
      <c r="D48" s="21" t="s">
        <v>30</v>
      </c>
      <c r="E48" s="17">
        <v>176399</v>
      </c>
      <c r="F48" s="10"/>
    </row>
    <row r="49" spans="1:6" s="2" customFormat="1" ht="15.75">
      <c r="A49" s="11"/>
      <c r="B49" s="11"/>
      <c r="C49" s="11">
        <v>111045</v>
      </c>
      <c r="D49" s="21" t="s">
        <v>31</v>
      </c>
      <c r="E49" s="17">
        <v>501000</v>
      </c>
      <c r="F49" s="10"/>
    </row>
    <row r="50" spans="1:6" s="2" customFormat="1" ht="15.75">
      <c r="A50" s="11"/>
      <c r="B50" s="11"/>
      <c r="C50" s="11">
        <v>111046</v>
      </c>
      <c r="D50" s="21" t="s">
        <v>32</v>
      </c>
      <c r="E50" s="17">
        <v>5238</v>
      </c>
      <c r="F50" s="10"/>
    </row>
    <row r="51" spans="1:6" s="2" customFormat="1" ht="15.75">
      <c r="A51" s="11"/>
      <c r="B51" s="11"/>
      <c r="C51" s="11">
        <v>111050</v>
      </c>
      <c r="D51" s="21" t="s">
        <v>33</v>
      </c>
      <c r="E51" s="17">
        <v>210408</v>
      </c>
      <c r="F51" s="10"/>
    </row>
    <row r="52" spans="1:5" s="2" customFormat="1" ht="15.75">
      <c r="A52" s="11"/>
      <c r="B52" s="11"/>
      <c r="C52" s="11" t="s">
        <v>203</v>
      </c>
      <c r="D52" s="21" t="s">
        <v>204</v>
      </c>
      <c r="E52" s="17">
        <v>100000</v>
      </c>
    </row>
    <row r="53" spans="1:5" s="2" customFormat="1" ht="31.5">
      <c r="A53" s="11"/>
      <c r="B53" s="11"/>
      <c r="C53" s="11">
        <v>111070</v>
      </c>
      <c r="D53" s="21" t="s">
        <v>34</v>
      </c>
      <c r="E53" s="17">
        <v>176211</v>
      </c>
    </row>
    <row r="54" spans="1:5" s="2" customFormat="1" ht="15.75">
      <c r="A54" s="11"/>
      <c r="B54" s="11"/>
      <c r="C54" s="11">
        <v>130650</v>
      </c>
      <c r="D54" s="21" t="s">
        <v>35</v>
      </c>
      <c r="E54" s="17">
        <v>2353</v>
      </c>
    </row>
    <row r="55" spans="1:5" s="2" customFormat="1" ht="31.5">
      <c r="A55" s="11"/>
      <c r="B55" s="11"/>
      <c r="C55" s="11">
        <v>140000</v>
      </c>
      <c r="D55" s="21" t="s">
        <v>38</v>
      </c>
      <c r="E55" s="12">
        <f>E56+E66+E73+E72</f>
        <v>22100626</v>
      </c>
    </row>
    <row r="56" spans="1:5" s="2" customFormat="1" ht="15.75">
      <c r="A56" s="11"/>
      <c r="B56" s="11"/>
      <c r="C56" s="11">
        <v>140200</v>
      </c>
      <c r="D56" s="21" t="s">
        <v>39</v>
      </c>
      <c r="E56" s="12">
        <f>E57+E58+E61+E62+E63</f>
        <v>1421625</v>
      </c>
    </row>
    <row r="57" spans="1:5" s="2" customFormat="1" ht="15.75">
      <c r="A57" s="11"/>
      <c r="B57" s="11"/>
      <c r="C57" s="11">
        <v>140210</v>
      </c>
      <c r="D57" s="21" t="s">
        <v>40</v>
      </c>
      <c r="E57" s="12">
        <v>454709</v>
      </c>
    </row>
    <row r="58" spans="1:5" s="2" customFormat="1" ht="15.75">
      <c r="A58" s="11"/>
      <c r="B58" s="11"/>
      <c r="C58" s="11">
        <v>140220</v>
      </c>
      <c r="D58" s="21" t="s">
        <v>41</v>
      </c>
      <c r="E58" s="12">
        <f>SUM(E59:E60)</f>
        <v>208083</v>
      </c>
    </row>
    <row r="59" spans="1:5" s="2" customFormat="1" ht="31.5">
      <c r="A59" s="11"/>
      <c r="B59" s="11"/>
      <c r="C59" s="11">
        <v>140221</v>
      </c>
      <c r="D59" s="21" t="s">
        <v>42</v>
      </c>
      <c r="E59" s="12">
        <f>94574+61045</f>
        <v>155619</v>
      </c>
    </row>
    <row r="60" spans="1:5" s="2" customFormat="1" ht="15.75">
      <c r="A60" s="11"/>
      <c r="B60" s="11"/>
      <c r="C60" s="11">
        <v>140222</v>
      </c>
      <c r="D60" s="21" t="s">
        <v>43</v>
      </c>
      <c r="E60" s="12">
        <v>52464</v>
      </c>
    </row>
    <row r="61" spans="1:5" s="2" customFormat="1" ht="15.75">
      <c r="A61" s="11"/>
      <c r="B61" s="11"/>
      <c r="C61" s="11">
        <v>140230</v>
      </c>
      <c r="D61" s="21" t="s">
        <v>44</v>
      </c>
      <c r="E61" s="12">
        <v>344375</v>
      </c>
    </row>
    <row r="62" spans="1:5" s="2" customFormat="1" ht="31.5">
      <c r="A62" s="11"/>
      <c r="B62" s="11"/>
      <c r="C62" s="11">
        <v>140240</v>
      </c>
      <c r="D62" s="21" t="s">
        <v>45</v>
      </c>
      <c r="E62" s="12">
        <v>399658</v>
      </c>
    </row>
    <row r="63" spans="1:5" s="2" customFormat="1" ht="15.75">
      <c r="A63" s="11"/>
      <c r="B63" s="11"/>
      <c r="C63" s="11">
        <v>140250</v>
      </c>
      <c r="D63" s="21" t="s">
        <v>46</v>
      </c>
      <c r="E63" s="12">
        <f>SUM(E64:E65)</f>
        <v>14800</v>
      </c>
    </row>
    <row r="64" spans="1:7" s="2" customFormat="1" ht="15.75">
      <c r="A64" s="11"/>
      <c r="B64" s="11"/>
      <c r="C64" s="11">
        <v>140251</v>
      </c>
      <c r="D64" s="21" t="s">
        <v>47</v>
      </c>
      <c r="E64" s="12">
        <v>7950</v>
      </c>
      <c r="G64" s="10"/>
    </row>
    <row r="65" spans="1:5" s="2" customFormat="1" ht="15.75">
      <c r="A65" s="11"/>
      <c r="B65" s="11"/>
      <c r="C65" s="11">
        <v>140252</v>
      </c>
      <c r="D65" s="21" t="s">
        <v>48</v>
      </c>
      <c r="E65" s="12">
        <v>6850</v>
      </c>
    </row>
    <row r="66" spans="1:5" s="2" customFormat="1" ht="21.75" customHeight="1">
      <c r="A66" s="11"/>
      <c r="B66" s="11"/>
      <c r="C66" s="11">
        <v>140400</v>
      </c>
      <c r="D66" s="21" t="s">
        <v>49</v>
      </c>
      <c r="E66" s="12">
        <f>SUM(E67:E69)+E70</f>
        <v>20658001</v>
      </c>
    </row>
    <row r="67" spans="1:5" s="2" customFormat="1" ht="15.75">
      <c r="A67" s="11"/>
      <c r="B67" s="11"/>
      <c r="C67" s="11">
        <v>140410</v>
      </c>
      <c r="D67" s="21" t="s">
        <v>50</v>
      </c>
      <c r="E67" s="12">
        <v>20411584</v>
      </c>
    </row>
    <row r="68" spans="1:5" s="2" customFormat="1" ht="31.5">
      <c r="A68" s="11"/>
      <c r="B68" s="11"/>
      <c r="C68" s="11">
        <v>140420</v>
      </c>
      <c r="D68" s="21" t="s">
        <v>51</v>
      </c>
      <c r="E68" s="12">
        <v>189181</v>
      </c>
    </row>
    <row r="69" spans="1:5" s="2" customFormat="1" ht="15.75">
      <c r="A69" s="11"/>
      <c r="B69" s="11"/>
      <c r="C69" s="11">
        <v>140440</v>
      </c>
      <c r="D69" s="21" t="s">
        <v>8</v>
      </c>
      <c r="E69" s="12">
        <v>19000</v>
      </c>
    </row>
    <row r="70" spans="1:5" s="2" customFormat="1" ht="21.75" customHeight="1">
      <c r="A70" s="11"/>
      <c r="B70" s="11"/>
      <c r="C70" s="11">
        <v>140450</v>
      </c>
      <c r="D70" s="21" t="s">
        <v>52</v>
      </c>
      <c r="E70" s="12">
        <f>E71</f>
        <v>38236</v>
      </c>
    </row>
    <row r="71" spans="1:5" s="2" customFormat="1" ht="31.5">
      <c r="A71" s="11"/>
      <c r="B71" s="11"/>
      <c r="C71" s="11">
        <v>140451</v>
      </c>
      <c r="D71" s="21" t="s">
        <v>53</v>
      </c>
      <c r="E71" s="12">
        <v>38236</v>
      </c>
    </row>
    <row r="72" spans="1:5" s="2" customFormat="1" ht="15.75">
      <c r="A72" s="11"/>
      <c r="B72" s="11"/>
      <c r="C72" s="13" t="s">
        <v>197</v>
      </c>
      <c r="D72" s="14" t="s">
        <v>54</v>
      </c>
      <c r="E72" s="12">
        <v>0</v>
      </c>
    </row>
    <row r="73" spans="1:5" s="2" customFormat="1" ht="15.75">
      <c r="A73" s="11"/>
      <c r="B73" s="11"/>
      <c r="C73" s="11">
        <v>140900</v>
      </c>
      <c r="D73" s="21" t="s">
        <v>55</v>
      </c>
      <c r="E73" s="12">
        <v>21000</v>
      </c>
    </row>
    <row r="74" spans="1:5" s="2" customFormat="1" ht="63">
      <c r="A74" s="11"/>
      <c r="B74" s="11"/>
      <c r="C74" s="11">
        <v>150000</v>
      </c>
      <c r="D74" s="21" t="s">
        <v>56</v>
      </c>
      <c r="E74" s="12">
        <f>E75+E92+E96</f>
        <v>296224997</v>
      </c>
    </row>
    <row r="75" spans="1:5" s="2" customFormat="1" ht="47.25">
      <c r="A75" s="11"/>
      <c r="B75" s="11"/>
      <c r="C75" s="11">
        <v>151000</v>
      </c>
      <c r="D75" s="21" t="s">
        <v>57</v>
      </c>
      <c r="E75" s="12">
        <f>E76+E79+E82+E85+E88+E89</f>
        <v>168436049</v>
      </c>
    </row>
    <row r="76" spans="1:5" s="2" customFormat="1" ht="31.5">
      <c r="A76" s="11"/>
      <c r="B76" s="11"/>
      <c r="C76" s="11">
        <v>151100</v>
      </c>
      <c r="D76" s="21" t="s">
        <v>58</v>
      </c>
      <c r="E76" s="12">
        <f>E77+E78</f>
        <v>157717326</v>
      </c>
    </row>
    <row r="77" spans="1:5" s="2" customFormat="1" ht="47.25">
      <c r="A77" s="11"/>
      <c r="B77" s="11"/>
      <c r="C77" s="11">
        <v>151110</v>
      </c>
      <c r="D77" s="21" t="s">
        <v>59</v>
      </c>
      <c r="E77" s="12">
        <v>103717326</v>
      </c>
    </row>
    <row r="78" spans="1:5" s="2" customFormat="1" ht="31.5">
      <c r="A78" s="11"/>
      <c r="B78" s="11"/>
      <c r="C78" s="11">
        <v>151120</v>
      </c>
      <c r="D78" s="21" t="s">
        <v>60</v>
      </c>
      <c r="E78" s="12">
        <v>54000000</v>
      </c>
    </row>
    <row r="79" spans="1:5" s="2" customFormat="1" ht="31.5">
      <c r="A79" s="11"/>
      <c r="B79" s="11"/>
      <c r="C79" s="11">
        <v>151200</v>
      </c>
      <c r="D79" s="21" t="s">
        <v>61</v>
      </c>
      <c r="E79" s="12">
        <f>E80+E81</f>
        <v>10316354</v>
      </c>
    </row>
    <row r="80" spans="1:5" s="2" customFormat="1" ht="15.75">
      <c r="A80" s="13"/>
      <c r="B80" s="13"/>
      <c r="C80" s="13">
        <v>151210</v>
      </c>
      <c r="D80" s="14" t="s">
        <v>62</v>
      </c>
      <c r="E80" s="19">
        <v>3500000</v>
      </c>
    </row>
    <row r="81" spans="1:5" s="2" customFormat="1" ht="15.75">
      <c r="A81" s="13"/>
      <c r="B81" s="13"/>
      <c r="C81" s="13">
        <v>151220</v>
      </c>
      <c r="D81" s="14" t="s">
        <v>63</v>
      </c>
      <c r="E81" s="19">
        <v>6816354</v>
      </c>
    </row>
    <row r="82" spans="1:5" s="2" customFormat="1" ht="15.75">
      <c r="A82" s="11"/>
      <c r="B82" s="11"/>
      <c r="C82" s="13">
        <v>151300</v>
      </c>
      <c r="D82" s="14" t="s">
        <v>64</v>
      </c>
      <c r="E82" s="12">
        <f>SUM(E83:E84)</f>
        <v>0</v>
      </c>
    </row>
    <row r="83" spans="1:5" s="2" customFormat="1" ht="15.75">
      <c r="A83" s="11"/>
      <c r="B83" s="11"/>
      <c r="C83" s="13">
        <v>151310</v>
      </c>
      <c r="D83" s="14" t="s">
        <v>65</v>
      </c>
      <c r="E83" s="19">
        <v>0</v>
      </c>
    </row>
    <row r="84" spans="1:5" s="2" customFormat="1" ht="31.5">
      <c r="A84" s="11"/>
      <c r="B84" s="11"/>
      <c r="C84" s="13">
        <v>151320</v>
      </c>
      <c r="D84" s="14" t="s">
        <v>66</v>
      </c>
      <c r="E84" s="19">
        <v>0</v>
      </c>
    </row>
    <row r="85" spans="1:5" s="2" customFormat="1" ht="47.25">
      <c r="A85" s="11"/>
      <c r="B85" s="11"/>
      <c r="C85" s="11">
        <v>151400</v>
      </c>
      <c r="D85" s="21" t="s">
        <v>67</v>
      </c>
      <c r="E85" s="12">
        <f>E86+E87</f>
        <v>182369</v>
      </c>
    </row>
    <row r="86" spans="1:5" s="2" customFormat="1" ht="31.5">
      <c r="A86" s="11"/>
      <c r="B86" s="11"/>
      <c r="C86" s="11">
        <v>151410</v>
      </c>
      <c r="D86" s="21" t="s">
        <v>68</v>
      </c>
      <c r="E86" s="12">
        <v>0</v>
      </c>
    </row>
    <row r="87" spans="1:5" s="2" customFormat="1" ht="47.25">
      <c r="A87" s="11"/>
      <c r="B87" s="11"/>
      <c r="C87" s="11">
        <v>151420</v>
      </c>
      <c r="D87" s="21" t="s">
        <v>69</v>
      </c>
      <c r="E87" s="12">
        <v>182369</v>
      </c>
    </row>
    <row r="88" spans="1:5" s="2" customFormat="1" ht="94.5">
      <c r="A88" s="11"/>
      <c r="B88" s="11"/>
      <c r="C88" s="13">
        <v>151500</v>
      </c>
      <c r="D88" s="14" t="s">
        <v>70</v>
      </c>
      <c r="E88" s="12">
        <v>150000</v>
      </c>
    </row>
    <row r="89" spans="1:5" s="2" customFormat="1" ht="15.75">
      <c r="A89" s="13"/>
      <c r="B89" s="13"/>
      <c r="C89" s="13">
        <v>151600</v>
      </c>
      <c r="D89" s="14" t="s">
        <v>54</v>
      </c>
      <c r="E89" s="19">
        <f>E90</f>
        <v>70000</v>
      </c>
    </row>
    <row r="90" spans="1:5" s="2" customFormat="1" ht="15.75">
      <c r="A90" s="13"/>
      <c r="B90" s="13"/>
      <c r="C90" s="13">
        <v>151630</v>
      </c>
      <c r="D90" s="14" t="s">
        <v>71</v>
      </c>
      <c r="E90" s="19">
        <f>E91</f>
        <v>70000</v>
      </c>
    </row>
    <row r="91" spans="1:5" s="2" customFormat="1" ht="18.75" customHeight="1">
      <c r="A91" s="13"/>
      <c r="B91" s="13"/>
      <c r="C91" s="13">
        <v>151631</v>
      </c>
      <c r="D91" s="14" t="s">
        <v>72</v>
      </c>
      <c r="E91" s="19">
        <v>70000</v>
      </c>
    </row>
    <row r="92" spans="1:5" s="2" customFormat="1" ht="31.5">
      <c r="A92" s="11"/>
      <c r="B92" s="11"/>
      <c r="C92" s="11">
        <v>152000</v>
      </c>
      <c r="D92" s="21" t="s">
        <v>73</v>
      </c>
      <c r="E92" s="12">
        <f>SUM(E93:E95)</f>
        <v>58036488</v>
      </c>
    </row>
    <row r="93" spans="1:5" s="2" customFormat="1" ht="47.25">
      <c r="A93" s="11"/>
      <c r="B93" s="11"/>
      <c r="C93" s="11">
        <v>152100</v>
      </c>
      <c r="D93" s="21" t="s">
        <v>74</v>
      </c>
      <c r="E93" s="12">
        <v>5028480</v>
      </c>
    </row>
    <row r="94" spans="1:5" s="2" customFormat="1" ht="47.25">
      <c r="A94" s="11"/>
      <c r="B94" s="11"/>
      <c r="C94" s="11">
        <v>152200</v>
      </c>
      <c r="D94" s="21" t="s">
        <v>75</v>
      </c>
      <c r="E94" s="12">
        <v>9099600</v>
      </c>
    </row>
    <row r="95" spans="1:5" s="2" customFormat="1" ht="47.25">
      <c r="A95" s="11"/>
      <c r="B95" s="11"/>
      <c r="C95" s="11">
        <v>152300</v>
      </c>
      <c r="D95" s="21" t="s">
        <v>192</v>
      </c>
      <c r="E95" s="12">
        <v>43908408</v>
      </c>
    </row>
    <row r="96" spans="1:5" s="2" customFormat="1" ht="47.25">
      <c r="A96" s="11"/>
      <c r="B96" s="11"/>
      <c r="C96" s="11">
        <v>153000</v>
      </c>
      <c r="D96" s="21" t="s">
        <v>76</v>
      </c>
      <c r="E96" s="12">
        <f>E97+E101+E102+E103+E104+E105+E114</f>
        <v>69752460</v>
      </c>
    </row>
    <row r="97" spans="1:5" s="2" customFormat="1" ht="31.5">
      <c r="A97" s="11"/>
      <c r="B97" s="11"/>
      <c r="C97" s="11">
        <v>153100</v>
      </c>
      <c r="D97" s="21" t="s">
        <v>77</v>
      </c>
      <c r="E97" s="12">
        <f>E98+E99+E100</f>
        <v>53599124</v>
      </c>
    </row>
    <row r="98" spans="1:5" s="2" customFormat="1" ht="15.75">
      <c r="A98" s="11"/>
      <c r="B98" s="11"/>
      <c r="C98" s="11">
        <v>153110</v>
      </c>
      <c r="D98" s="21" t="s">
        <v>78</v>
      </c>
      <c r="E98" s="12">
        <v>2509515</v>
      </c>
    </row>
    <row r="99" spans="1:5" s="2" customFormat="1" ht="31.5">
      <c r="A99" s="11"/>
      <c r="B99" s="11"/>
      <c r="C99" s="11">
        <v>153120</v>
      </c>
      <c r="D99" s="21" t="s">
        <v>79</v>
      </c>
      <c r="E99" s="12">
        <v>36569</v>
      </c>
    </row>
    <row r="100" spans="1:5" s="2" customFormat="1" ht="31.5">
      <c r="A100" s="11"/>
      <c r="B100" s="11"/>
      <c r="C100" s="11">
        <v>153130</v>
      </c>
      <c r="D100" s="21" t="s">
        <v>80</v>
      </c>
      <c r="E100" s="12">
        <v>51053040</v>
      </c>
    </row>
    <row r="101" spans="1:5" s="2" customFormat="1" ht="15.75">
      <c r="A101" s="11"/>
      <c r="B101" s="11"/>
      <c r="C101" s="11">
        <v>153200</v>
      </c>
      <c r="D101" s="21" t="s">
        <v>81</v>
      </c>
      <c r="E101" s="12">
        <v>372460</v>
      </c>
    </row>
    <row r="102" spans="1:5" s="2" customFormat="1" ht="31.5">
      <c r="A102" s="11"/>
      <c r="B102" s="11"/>
      <c r="C102" s="11">
        <v>153300</v>
      </c>
      <c r="D102" s="21" t="s">
        <v>82</v>
      </c>
      <c r="E102" s="12">
        <v>1018500</v>
      </c>
    </row>
    <row r="103" spans="1:5" s="2" customFormat="1" ht="31.5">
      <c r="A103" s="11"/>
      <c r="B103" s="11"/>
      <c r="C103" s="11">
        <v>153400</v>
      </c>
      <c r="D103" s="21" t="s">
        <v>83</v>
      </c>
      <c r="E103" s="12">
        <v>21146</v>
      </c>
    </row>
    <row r="104" spans="1:5" s="2" customFormat="1" ht="31.5">
      <c r="A104" s="11"/>
      <c r="B104" s="11"/>
      <c r="C104" s="11">
        <v>153500</v>
      </c>
      <c r="D104" s="21" t="s">
        <v>84</v>
      </c>
      <c r="E104" s="19">
        <v>719352</v>
      </c>
    </row>
    <row r="105" spans="1:7" s="2" customFormat="1" ht="63">
      <c r="A105" s="11"/>
      <c r="B105" s="11"/>
      <c r="C105" s="11">
        <v>153600</v>
      </c>
      <c r="D105" s="21" t="s">
        <v>85</v>
      </c>
      <c r="E105" s="12">
        <f>E106+E107+E108+E109+E110+E111+E112+E113</f>
        <v>7619878</v>
      </c>
      <c r="G105" s="10"/>
    </row>
    <row r="106" spans="1:5" s="2" customFormat="1" ht="15.75">
      <c r="A106" s="11"/>
      <c r="B106" s="11"/>
      <c r="C106" s="11">
        <v>153610</v>
      </c>
      <c r="D106" s="21" t="s">
        <v>86</v>
      </c>
      <c r="E106" s="12">
        <v>32206</v>
      </c>
    </row>
    <row r="107" spans="1:5" s="2" customFormat="1" ht="63">
      <c r="A107" s="11"/>
      <c r="B107" s="11"/>
      <c r="C107" s="11">
        <v>153620</v>
      </c>
      <c r="D107" s="21" t="s">
        <v>87</v>
      </c>
      <c r="E107" s="12">
        <v>2626</v>
      </c>
    </row>
    <row r="108" spans="1:5" s="2" customFormat="1" ht="47.25">
      <c r="A108" s="11"/>
      <c r="B108" s="11"/>
      <c r="C108" s="11">
        <v>153630</v>
      </c>
      <c r="D108" s="21" t="s">
        <v>215</v>
      </c>
      <c r="E108" s="12">
        <v>6570121</v>
      </c>
    </row>
    <row r="109" spans="1:5" s="2" customFormat="1" ht="47.25">
      <c r="A109" s="11"/>
      <c r="B109" s="11"/>
      <c r="C109" s="11">
        <v>153640</v>
      </c>
      <c r="D109" s="21" t="s">
        <v>88</v>
      </c>
      <c r="E109" s="12">
        <v>875850</v>
      </c>
    </row>
    <row r="110" spans="1:5" s="2" customFormat="1" ht="31.5">
      <c r="A110" s="13"/>
      <c r="B110" s="13"/>
      <c r="C110" s="13">
        <v>153650</v>
      </c>
      <c r="D110" s="14" t="s">
        <v>89</v>
      </c>
      <c r="E110" s="19">
        <v>7007</v>
      </c>
    </row>
    <row r="111" spans="1:5" s="2" customFormat="1" ht="31.5">
      <c r="A111" s="13"/>
      <c r="B111" s="13"/>
      <c r="C111" s="13">
        <v>153670</v>
      </c>
      <c r="D111" s="14" t="s">
        <v>90</v>
      </c>
      <c r="E111" s="19">
        <v>3742</v>
      </c>
    </row>
    <row r="112" spans="1:5" s="2" customFormat="1" ht="21.75" customHeight="1">
      <c r="A112" s="13"/>
      <c r="B112" s="13"/>
      <c r="C112" s="13">
        <v>153680</v>
      </c>
      <c r="D112" s="14" t="s">
        <v>91</v>
      </c>
      <c r="E112" s="19">
        <v>45328</v>
      </c>
    </row>
    <row r="113" spans="1:5" s="2" customFormat="1" ht="15.75">
      <c r="A113" s="13"/>
      <c r="B113" s="13"/>
      <c r="C113" s="13">
        <v>153690</v>
      </c>
      <c r="D113" s="14" t="s">
        <v>92</v>
      </c>
      <c r="E113" s="19">
        <v>82998</v>
      </c>
    </row>
    <row r="114" spans="1:5" s="2" customFormat="1" ht="15.75">
      <c r="A114" s="13"/>
      <c r="B114" s="13"/>
      <c r="C114" s="13" t="s">
        <v>201</v>
      </c>
      <c r="D114" s="14" t="s">
        <v>202</v>
      </c>
      <c r="E114" s="19">
        <v>6402000</v>
      </c>
    </row>
    <row r="115" spans="1:7" s="2" customFormat="1" ht="47.25">
      <c r="A115" s="11"/>
      <c r="B115" s="11"/>
      <c r="C115" s="11">
        <v>160000</v>
      </c>
      <c r="D115" s="21" t="s">
        <v>93</v>
      </c>
      <c r="E115" s="12">
        <f>E116+E129+E149+E190+E218+E223+E226+E229</f>
        <v>2112400967</v>
      </c>
      <c r="G115" s="10"/>
    </row>
    <row r="116" spans="1:5" s="4" customFormat="1" ht="31.5">
      <c r="A116" s="11"/>
      <c r="B116" s="11"/>
      <c r="C116" s="13">
        <v>160100</v>
      </c>
      <c r="D116" s="14" t="s">
        <v>94</v>
      </c>
      <c r="E116" s="12">
        <f>E117+E118+E121+E122+E123</f>
        <v>1860410390</v>
      </c>
    </row>
    <row r="117" spans="1:5" s="2" customFormat="1" ht="31.5">
      <c r="A117" s="11"/>
      <c r="B117" s="11"/>
      <c r="C117" s="13">
        <v>160110</v>
      </c>
      <c r="D117" s="14" t="s">
        <v>95</v>
      </c>
      <c r="E117" s="12">
        <v>1493176862</v>
      </c>
    </row>
    <row r="118" spans="1:5" s="2" customFormat="1" ht="31.5">
      <c r="A118" s="11"/>
      <c r="B118" s="11"/>
      <c r="C118" s="13">
        <v>160120</v>
      </c>
      <c r="D118" s="14" t="s">
        <v>96</v>
      </c>
      <c r="E118" s="12">
        <f>E119+E120</f>
        <v>213851508</v>
      </c>
    </row>
    <row r="119" spans="1:5" s="2" customFormat="1" ht="31.5">
      <c r="A119" s="11"/>
      <c r="B119" s="11"/>
      <c r="C119" s="13">
        <v>160121</v>
      </c>
      <c r="D119" s="14" t="s">
        <v>97</v>
      </c>
      <c r="E119" s="12">
        <v>208845156</v>
      </c>
    </row>
    <row r="120" spans="1:5" s="2" customFormat="1" ht="47.25">
      <c r="A120" s="11"/>
      <c r="B120" s="11"/>
      <c r="C120" s="13">
        <v>160122</v>
      </c>
      <c r="D120" s="14" t="s">
        <v>98</v>
      </c>
      <c r="E120" s="12">
        <v>5006352</v>
      </c>
    </row>
    <row r="121" spans="1:5" s="2" customFormat="1" ht="31.5">
      <c r="A121" s="11"/>
      <c r="B121" s="11"/>
      <c r="C121" s="13">
        <v>160130</v>
      </c>
      <c r="D121" s="14" t="s">
        <v>99</v>
      </c>
      <c r="E121" s="12">
        <v>144172968</v>
      </c>
    </row>
    <row r="122" spans="1:5" s="2" customFormat="1" ht="31.5">
      <c r="A122" s="11"/>
      <c r="B122" s="11"/>
      <c r="C122" s="13">
        <v>160140</v>
      </c>
      <c r="D122" s="14" t="s">
        <v>100</v>
      </c>
      <c r="E122" s="12">
        <v>1363488</v>
      </c>
    </row>
    <row r="123" spans="1:5" s="2" customFormat="1" ht="63">
      <c r="A123" s="11"/>
      <c r="B123" s="11"/>
      <c r="C123" s="13">
        <v>160150</v>
      </c>
      <c r="D123" s="14" t="s">
        <v>101</v>
      </c>
      <c r="E123" s="12">
        <f>E124+E125+E126+E127+E128</f>
        <v>7845564</v>
      </c>
    </row>
    <row r="124" spans="1:5" s="2" customFormat="1" ht="78.75">
      <c r="A124" s="11"/>
      <c r="B124" s="11"/>
      <c r="C124" s="13">
        <v>160152</v>
      </c>
      <c r="D124" s="14" t="s">
        <v>219</v>
      </c>
      <c r="E124" s="12">
        <v>535884</v>
      </c>
    </row>
    <row r="125" spans="1:5" s="2" customFormat="1" ht="47.25">
      <c r="A125" s="11"/>
      <c r="B125" s="11"/>
      <c r="C125" s="13">
        <v>160153</v>
      </c>
      <c r="D125" s="14" t="s">
        <v>102</v>
      </c>
      <c r="E125" s="12">
        <v>19872</v>
      </c>
    </row>
    <row r="126" spans="1:5" s="2" customFormat="1" ht="63">
      <c r="A126" s="11"/>
      <c r="B126" s="11"/>
      <c r="C126" s="13">
        <v>160154</v>
      </c>
      <c r="D126" s="14" t="s">
        <v>103</v>
      </c>
      <c r="E126" s="12">
        <v>3143484</v>
      </c>
    </row>
    <row r="127" spans="1:5" s="2" customFormat="1" ht="204.75">
      <c r="A127" s="11"/>
      <c r="B127" s="11"/>
      <c r="C127" s="13" t="s">
        <v>195</v>
      </c>
      <c r="D127" s="14" t="s">
        <v>249</v>
      </c>
      <c r="E127" s="12">
        <v>3698568</v>
      </c>
    </row>
    <row r="128" spans="1:5" s="2" customFormat="1" ht="233.25" customHeight="1">
      <c r="A128" s="11"/>
      <c r="B128" s="11"/>
      <c r="C128" s="13" t="s">
        <v>207</v>
      </c>
      <c r="D128" s="22" t="s">
        <v>250</v>
      </c>
      <c r="E128" s="12">
        <v>447756</v>
      </c>
    </row>
    <row r="129" spans="1:5" s="8" customFormat="1" ht="47.25">
      <c r="A129" s="11"/>
      <c r="B129" s="11"/>
      <c r="C129" s="13">
        <v>160200</v>
      </c>
      <c r="D129" s="14" t="s">
        <v>104</v>
      </c>
      <c r="E129" s="12">
        <f>E130+E132+E137+E142</f>
        <v>43136508</v>
      </c>
    </row>
    <row r="130" spans="1:5" s="5" customFormat="1" ht="47.25">
      <c r="A130" s="11"/>
      <c r="B130" s="11"/>
      <c r="C130" s="11">
        <v>160210</v>
      </c>
      <c r="D130" s="21" t="s">
        <v>105</v>
      </c>
      <c r="E130" s="12">
        <f>E131</f>
        <v>2672220</v>
      </c>
    </row>
    <row r="131" spans="1:5" s="5" customFormat="1" ht="63">
      <c r="A131" s="11"/>
      <c r="B131" s="11"/>
      <c r="C131" s="11">
        <v>160211</v>
      </c>
      <c r="D131" s="21" t="s">
        <v>216</v>
      </c>
      <c r="E131" s="12">
        <v>2672220</v>
      </c>
    </row>
    <row r="132" spans="1:5" s="5" customFormat="1" ht="47.25">
      <c r="A132" s="11"/>
      <c r="B132" s="11"/>
      <c r="C132" s="11">
        <v>160220</v>
      </c>
      <c r="D132" s="21" t="s">
        <v>106</v>
      </c>
      <c r="E132" s="12">
        <f>E133+E134+E135+E136</f>
        <v>6746796</v>
      </c>
    </row>
    <row r="133" spans="1:5" s="5" customFormat="1" ht="63">
      <c r="A133" s="11"/>
      <c r="B133" s="11"/>
      <c r="C133" s="11">
        <v>160221</v>
      </c>
      <c r="D133" s="21" t="s">
        <v>217</v>
      </c>
      <c r="E133" s="12">
        <v>1422648</v>
      </c>
    </row>
    <row r="134" spans="1:5" s="5" customFormat="1" ht="63.75" customHeight="1">
      <c r="A134" s="11"/>
      <c r="B134" s="11"/>
      <c r="C134" s="11">
        <v>160222</v>
      </c>
      <c r="D134" s="21" t="s">
        <v>218</v>
      </c>
      <c r="E134" s="12">
        <v>1798836</v>
      </c>
    </row>
    <row r="135" spans="1:5" s="5" customFormat="1" ht="63">
      <c r="A135" s="11"/>
      <c r="B135" s="11"/>
      <c r="C135" s="11">
        <v>160223</v>
      </c>
      <c r="D135" s="21" t="s">
        <v>220</v>
      </c>
      <c r="E135" s="12">
        <v>1530564</v>
      </c>
    </row>
    <row r="136" spans="1:5" s="5" customFormat="1" ht="47.25">
      <c r="A136" s="11"/>
      <c r="B136" s="11"/>
      <c r="C136" s="11">
        <v>160224</v>
      </c>
      <c r="D136" s="21" t="s">
        <v>221</v>
      </c>
      <c r="E136" s="12">
        <v>1994748</v>
      </c>
    </row>
    <row r="137" spans="1:5" s="5" customFormat="1" ht="47.25">
      <c r="A137" s="11"/>
      <c r="B137" s="11"/>
      <c r="C137" s="11">
        <v>160230</v>
      </c>
      <c r="D137" s="21" t="s">
        <v>107</v>
      </c>
      <c r="E137" s="12">
        <f>E138+E139+E140+E141</f>
        <v>2985912</v>
      </c>
    </row>
    <row r="138" spans="1:5" s="5" customFormat="1" ht="31.5">
      <c r="A138" s="11"/>
      <c r="B138" s="11"/>
      <c r="C138" s="11">
        <v>160231</v>
      </c>
      <c r="D138" s="21" t="s">
        <v>222</v>
      </c>
      <c r="E138" s="12">
        <v>334320</v>
      </c>
    </row>
    <row r="139" spans="1:5" s="5" customFormat="1" ht="94.5">
      <c r="A139" s="11"/>
      <c r="B139" s="11"/>
      <c r="C139" s="11">
        <v>160232</v>
      </c>
      <c r="D139" s="21" t="s">
        <v>223</v>
      </c>
      <c r="E139" s="12">
        <v>2307348</v>
      </c>
    </row>
    <row r="140" spans="1:5" s="5" customFormat="1" ht="94.5">
      <c r="A140" s="11"/>
      <c r="B140" s="11"/>
      <c r="C140" s="11">
        <v>160233</v>
      </c>
      <c r="D140" s="21" t="s">
        <v>224</v>
      </c>
      <c r="E140" s="12">
        <v>182856</v>
      </c>
    </row>
    <row r="141" spans="1:5" s="5" customFormat="1" ht="78.75">
      <c r="A141" s="11"/>
      <c r="B141" s="11"/>
      <c r="C141" s="11">
        <v>160234</v>
      </c>
      <c r="D141" s="21" t="s">
        <v>225</v>
      </c>
      <c r="E141" s="12">
        <v>161388</v>
      </c>
    </row>
    <row r="142" spans="1:5" s="5" customFormat="1" ht="15.75">
      <c r="A142" s="11"/>
      <c r="B142" s="11"/>
      <c r="C142" s="11">
        <v>160240</v>
      </c>
      <c r="D142" s="21" t="s">
        <v>108</v>
      </c>
      <c r="E142" s="12">
        <f>E143+E144+E145+E146+E147+E148</f>
        <v>30731580</v>
      </c>
    </row>
    <row r="143" spans="1:5" s="5" customFormat="1" ht="31.5">
      <c r="A143" s="11"/>
      <c r="B143" s="11"/>
      <c r="C143" s="11">
        <v>160241</v>
      </c>
      <c r="D143" s="21" t="s">
        <v>109</v>
      </c>
      <c r="E143" s="12">
        <v>257400</v>
      </c>
    </row>
    <row r="144" spans="1:5" s="5" customFormat="1" ht="78.75">
      <c r="A144" s="11"/>
      <c r="B144" s="11"/>
      <c r="C144" s="11">
        <v>160242</v>
      </c>
      <c r="D144" s="21" t="s">
        <v>226</v>
      </c>
      <c r="E144" s="12">
        <v>7920</v>
      </c>
    </row>
    <row r="145" spans="1:5" s="5" customFormat="1" ht="31.5">
      <c r="A145" s="11"/>
      <c r="B145" s="11"/>
      <c r="C145" s="11">
        <v>160243</v>
      </c>
      <c r="D145" s="21" t="s">
        <v>227</v>
      </c>
      <c r="E145" s="12">
        <v>2746260</v>
      </c>
    </row>
    <row r="146" spans="1:5" s="5" customFormat="1" ht="31.5">
      <c r="A146" s="11"/>
      <c r="B146" s="11"/>
      <c r="C146" s="11">
        <v>160244</v>
      </c>
      <c r="D146" s="21" t="s">
        <v>228</v>
      </c>
      <c r="E146" s="12">
        <v>14018400</v>
      </c>
    </row>
    <row r="147" spans="1:5" s="5" customFormat="1" ht="31.5">
      <c r="A147" s="11"/>
      <c r="B147" s="11"/>
      <c r="C147" s="11">
        <v>160245</v>
      </c>
      <c r="D147" s="21" t="s">
        <v>229</v>
      </c>
      <c r="E147" s="12">
        <v>10692000</v>
      </c>
    </row>
    <row r="148" spans="1:5" s="5" customFormat="1" ht="31.5">
      <c r="A148" s="11"/>
      <c r="B148" s="11"/>
      <c r="C148" s="11">
        <v>160246</v>
      </c>
      <c r="D148" s="21" t="s">
        <v>230</v>
      </c>
      <c r="E148" s="12">
        <v>3009600</v>
      </c>
    </row>
    <row r="149" spans="1:5" s="4" customFormat="1" ht="47.25">
      <c r="A149" s="11"/>
      <c r="B149" s="11"/>
      <c r="C149" s="11">
        <v>160300</v>
      </c>
      <c r="D149" s="21" t="s">
        <v>110</v>
      </c>
      <c r="E149" s="12">
        <f>E150+E156+E162+E163+E172</f>
        <v>118941944</v>
      </c>
    </row>
    <row r="150" spans="1:5" s="2" customFormat="1" ht="63">
      <c r="A150" s="11"/>
      <c r="B150" s="11"/>
      <c r="C150" s="11" t="s">
        <v>232</v>
      </c>
      <c r="D150" s="21" t="s">
        <v>231</v>
      </c>
      <c r="E150" s="12">
        <f>E151+E152+E153+E154+E155</f>
        <v>5900000</v>
      </c>
    </row>
    <row r="151" spans="1:5" s="2" customFormat="1" ht="78.75">
      <c r="A151" s="11"/>
      <c r="B151" s="11"/>
      <c r="C151" s="11">
        <v>160312</v>
      </c>
      <c r="D151" s="21" t="s">
        <v>233</v>
      </c>
      <c r="E151" s="12">
        <v>293376</v>
      </c>
    </row>
    <row r="152" spans="1:5" s="2" customFormat="1" ht="47.25">
      <c r="A152" s="11"/>
      <c r="B152" s="11"/>
      <c r="C152" s="11">
        <v>160313</v>
      </c>
      <c r="D152" s="21" t="s">
        <v>111</v>
      </c>
      <c r="E152" s="12">
        <v>22568</v>
      </c>
    </row>
    <row r="153" spans="1:5" s="2" customFormat="1" ht="48.75" customHeight="1">
      <c r="A153" s="11"/>
      <c r="B153" s="11"/>
      <c r="C153" s="11">
        <v>160314</v>
      </c>
      <c r="D153" s="21" t="s">
        <v>112</v>
      </c>
      <c r="E153" s="12">
        <v>2070696</v>
      </c>
    </row>
    <row r="154" spans="1:5" s="2" customFormat="1" ht="204.75">
      <c r="A154" s="11"/>
      <c r="B154" s="11"/>
      <c r="C154" s="13" t="s">
        <v>196</v>
      </c>
      <c r="D154" s="14" t="s">
        <v>251</v>
      </c>
      <c r="E154" s="12">
        <v>3291456</v>
      </c>
    </row>
    <row r="155" spans="1:5" s="2" customFormat="1" ht="238.5" customHeight="1">
      <c r="A155" s="11"/>
      <c r="B155" s="11"/>
      <c r="C155" s="13" t="s">
        <v>208</v>
      </c>
      <c r="D155" s="14" t="s">
        <v>252</v>
      </c>
      <c r="E155" s="12">
        <v>221904</v>
      </c>
    </row>
    <row r="156" spans="1:5" s="2" customFormat="1" ht="15.75">
      <c r="A156" s="11"/>
      <c r="B156" s="11"/>
      <c r="C156" s="11">
        <v>160320</v>
      </c>
      <c r="D156" s="21" t="s">
        <v>113</v>
      </c>
      <c r="E156" s="12">
        <f>E157+E158+E159+E160+E161</f>
        <v>4625280</v>
      </c>
    </row>
    <row r="157" spans="1:5" s="2" customFormat="1" ht="94.5">
      <c r="A157" s="11"/>
      <c r="B157" s="11"/>
      <c r="C157" s="11">
        <v>160321</v>
      </c>
      <c r="D157" s="21" t="s">
        <v>114</v>
      </c>
      <c r="E157" s="12">
        <v>1473120</v>
      </c>
    </row>
    <row r="158" spans="1:5" s="2" customFormat="1" ht="63">
      <c r="A158" s="11"/>
      <c r="B158" s="11"/>
      <c r="C158" s="11">
        <v>160322</v>
      </c>
      <c r="D158" s="21" t="s">
        <v>115</v>
      </c>
      <c r="E158" s="12">
        <v>1496880</v>
      </c>
    </row>
    <row r="159" spans="1:5" s="2" customFormat="1" ht="78.75">
      <c r="A159" s="11"/>
      <c r="B159" s="11"/>
      <c r="C159" s="11">
        <v>160323</v>
      </c>
      <c r="D159" s="21" t="s">
        <v>116</v>
      </c>
      <c r="E159" s="12">
        <v>1544400</v>
      </c>
    </row>
    <row r="160" spans="1:5" s="2" customFormat="1" ht="94.5">
      <c r="A160" s="11"/>
      <c r="B160" s="11"/>
      <c r="C160" s="11">
        <v>160324</v>
      </c>
      <c r="D160" s="21" t="s">
        <v>117</v>
      </c>
      <c r="E160" s="12">
        <v>23760</v>
      </c>
    </row>
    <row r="161" spans="1:5" s="2" customFormat="1" ht="94.5">
      <c r="A161" s="11"/>
      <c r="B161" s="11"/>
      <c r="C161" s="11">
        <v>160325</v>
      </c>
      <c r="D161" s="21" t="s">
        <v>118</v>
      </c>
      <c r="E161" s="12">
        <v>87120</v>
      </c>
    </row>
    <row r="162" spans="1:5" s="6" customFormat="1" ht="47.25">
      <c r="A162" s="11"/>
      <c r="B162" s="11"/>
      <c r="C162" s="11">
        <v>160330</v>
      </c>
      <c r="D162" s="21" t="s">
        <v>234</v>
      </c>
      <c r="E162" s="12">
        <v>118800</v>
      </c>
    </row>
    <row r="163" spans="1:5" s="4" customFormat="1" ht="15.75">
      <c r="A163" s="11"/>
      <c r="B163" s="11"/>
      <c r="C163" s="11">
        <v>160340</v>
      </c>
      <c r="D163" s="21" t="s">
        <v>119</v>
      </c>
      <c r="E163" s="12">
        <f>E164+E165+E166+E167+E168+E169+E170+E171</f>
        <v>71607060</v>
      </c>
    </row>
    <row r="164" spans="1:5" s="2" customFormat="1" ht="47.25">
      <c r="A164" s="11"/>
      <c r="B164" s="11"/>
      <c r="C164" s="11">
        <v>160341</v>
      </c>
      <c r="D164" s="21" t="s">
        <v>120</v>
      </c>
      <c r="E164" s="12">
        <v>3043944</v>
      </c>
    </row>
    <row r="165" spans="1:5" s="2" customFormat="1" ht="31.5">
      <c r="A165" s="11"/>
      <c r="B165" s="11"/>
      <c r="C165" s="11">
        <v>160342</v>
      </c>
      <c r="D165" s="21" t="s">
        <v>121</v>
      </c>
      <c r="E165" s="12">
        <v>47678004</v>
      </c>
    </row>
    <row r="166" spans="1:5" s="2" customFormat="1" ht="31.5">
      <c r="A166" s="11"/>
      <c r="B166" s="11"/>
      <c r="C166" s="11">
        <v>160343</v>
      </c>
      <c r="D166" s="21" t="s">
        <v>122</v>
      </c>
      <c r="E166" s="12">
        <v>50652</v>
      </c>
    </row>
    <row r="167" spans="1:5" s="2" customFormat="1" ht="15.75">
      <c r="A167" s="11"/>
      <c r="B167" s="11"/>
      <c r="C167" s="11">
        <v>160344</v>
      </c>
      <c r="D167" s="21" t="s">
        <v>123</v>
      </c>
      <c r="E167" s="12">
        <v>16401600</v>
      </c>
    </row>
    <row r="168" spans="1:5" s="2" customFormat="1" ht="47.25">
      <c r="A168" s="11"/>
      <c r="B168" s="11"/>
      <c r="C168" s="11">
        <v>160345</v>
      </c>
      <c r="D168" s="21" t="s">
        <v>124</v>
      </c>
      <c r="E168" s="12">
        <v>60300</v>
      </c>
    </row>
    <row r="169" spans="1:5" s="2" customFormat="1" ht="63">
      <c r="A169" s="11"/>
      <c r="B169" s="11"/>
      <c r="C169" s="11">
        <v>160346</v>
      </c>
      <c r="D169" s="21" t="s">
        <v>125</v>
      </c>
      <c r="E169" s="12">
        <v>1543680</v>
      </c>
    </row>
    <row r="170" spans="1:5" s="2" customFormat="1" ht="47.25">
      <c r="A170" s="11"/>
      <c r="B170" s="11"/>
      <c r="C170" s="11">
        <v>160347</v>
      </c>
      <c r="D170" s="21" t="s">
        <v>126</v>
      </c>
      <c r="E170" s="12">
        <v>344520</v>
      </c>
    </row>
    <row r="171" spans="1:5" s="2" customFormat="1" ht="31.5">
      <c r="A171" s="11"/>
      <c r="B171" s="11"/>
      <c r="C171" s="11" t="s">
        <v>209</v>
      </c>
      <c r="D171" s="21" t="s">
        <v>210</v>
      </c>
      <c r="E171" s="12">
        <v>2484360</v>
      </c>
    </row>
    <row r="172" spans="1:5" s="4" customFormat="1" ht="15.75">
      <c r="A172" s="11"/>
      <c r="B172" s="11"/>
      <c r="C172" s="11">
        <v>160360</v>
      </c>
      <c r="D172" s="21" t="s">
        <v>127</v>
      </c>
      <c r="E172" s="12">
        <f>E173+E174+E175+E176+E177+E178+E179+E180+E181+E182+E183+E184+E185+E186+E187+E188+E189</f>
        <v>36690804</v>
      </c>
    </row>
    <row r="173" spans="1:5" s="2" customFormat="1" ht="63">
      <c r="A173" s="11"/>
      <c r="B173" s="11"/>
      <c r="C173" s="11">
        <v>160361</v>
      </c>
      <c r="D173" s="21" t="s">
        <v>128</v>
      </c>
      <c r="E173" s="12">
        <v>379890</v>
      </c>
    </row>
    <row r="174" spans="1:5" s="2" customFormat="1" ht="47.25">
      <c r="A174" s="11"/>
      <c r="B174" s="11"/>
      <c r="C174" s="11">
        <v>160362</v>
      </c>
      <c r="D174" s="21" t="s">
        <v>129</v>
      </c>
      <c r="E174" s="12">
        <v>24867720</v>
      </c>
    </row>
    <row r="175" spans="1:5" s="2" customFormat="1" ht="94.5">
      <c r="A175" s="11"/>
      <c r="B175" s="11"/>
      <c r="C175" s="11">
        <v>160363</v>
      </c>
      <c r="D175" s="21" t="s">
        <v>235</v>
      </c>
      <c r="E175" s="12">
        <v>1748700</v>
      </c>
    </row>
    <row r="176" spans="1:5" s="2" customFormat="1" ht="60.75" customHeight="1">
      <c r="A176" s="11"/>
      <c r="B176" s="11"/>
      <c r="C176" s="11">
        <v>160364</v>
      </c>
      <c r="D176" s="21" t="s">
        <v>130</v>
      </c>
      <c r="E176" s="12">
        <v>331650</v>
      </c>
    </row>
    <row r="177" spans="1:5" s="2" customFormat="1" ht="47.25">
      <c r="A177" s="11"/>
      <c r="B177" s="11"/>
      <c r="C177" s="11">
        <v>160365</v>
      </c>
      <c r="D177" s="21" t="s">
        <v>131</v>
      </c>
      <c r="E177" s="12">
        <v>36180</v>
      </c>
    </row>
    <row r="178" spans="1:5" s="2" customFormat="1" ht="63">
      <c r="A178" s="11"/>
      <c r="B178" s="11"/>
      <c r="C178" s="11">
        <v>160366</v>
      </c>
      <c r="D178" s="21" t="s">
        <v>132</v>
      </c>
      <c r="E178" s="12">
        <v>108540</v>
      </c>
    </row>
    <row r="179" spans="1:5" s="2" customFormat="1" ht="63">
      <c r="A179" s="11"/>
      <c r="B179" s="11"/>
      <c r="C179" s="11">
        <v>160367</v>
      </c>
      <c r="D179" s="21" t="s">
        <v>133</v>
      </c>
      <c r="E179" s="12">
        <v>3024648</v>
      </c>
    </row>
    <row r="180" spans="1:5" s="2" customFormat="1" ht="94.5">
      <c r="A180" s="11"/>
      <c r="B180" s="11"/>
      <c r="C180" s="11">
        <v>160368</v>
      </c>
      <c r="D180" s="21" t="s">
        <v>134</v>
      </c>
      <c r="E180" s="12">
        <v>1476144</v>
      </c>
    </row>
    <row r="181" spans="1:5" s="2" customFormat="1" ht="94.5">
      <c r="A181" s="11"/>
      <c r="B181" s="11"/>
      <c r="C181" s="11">
        <v>160369</v>
      </c>
      <c r="D181" s="21" t="s">
        <v>135</v>
      </c>
      <c r="E181" s="12">
        <v>123012</v>
      </c>
    </row>
    <row r="182" spans="1:5" s="2" customFormat="1" ht="63">
      <c r="A182" s="11"/>
      <c r="B182" s="11"/>
      <c r="C182" s="11">
        <v>160370</v>
      </c>
      <c r="D182" s="21" t="s">
        <v>136</v>
      </c>
      <c r="E182" s="12">
        <v>1447200</v>
      </c>
    </row>
    <row r="183" spans="1:5" s="2" customFormat="1" ht="94.5">
      <c r="A183" s="11"/>
      <c r="B183" s="11"/>
      <c r="C183" s="11">
        <v>160371</v>
      </c>
      <c r="D183" s="21" t="s">
        <v>137</v>
      </c>
      <c r="E183" s="12">
        <v>88044</v>
      </c>
    </row>
    <row r="184" spans="1:5" s="2" customFormat="1" ht="31.5">
      <c r="A184" s="11"/>
      <c r="B184" s="11"/>
      <c r="C184" s="11">
        <v>160372</v>
      </c>
      <c r="D184" s="21" t="s">
        <v>138</v>
      </c>
      <c r="E184" s="12">
        <v>2122560</v>
      </c>
    </row>
    <row r="185" spans="1:5" s="2" customFormat="1" ht="63">
      <c r="A185" s="11"/>
      <c r="B185" s="11"/>
      <c r="C185" s="11">
        <v>160373</v>
      </c>
      <c r="D185" s="21" t="s">
        <v>139</v>
      </c>
      <c r="E185" s="12">
        <v>168840</v>
      </c>
    </row>
    <row r="186" spans="1:5" s="2" customFormat="1" ht="78.75">
      <c r="A186" s="11"/>
      <c r="B186" s="11"/>
      <c r="C186" s="11">
        <v>160374</v>
      </c>
      <c r="D186" s="21" t="s">
        <v>236</v>
      </c>
      <c r="E186" s="12">
        <v>72360</v>
      </c>
    </row>
    <row r="187" spans="1:5" s="2" customFormat="1" ht="47.25">
      <c r="A187" s="11"/>
      <c r="B187" s="11"/>
      <c r="C187" s="11">
        <v>160375</v>
      </c>
      <c r="D187" s="21" t="s">
        <v>140</v>
      </c>
      <c r="E187" s="12">
        <v>483060</v>
      </c>
    </row>
    <row r="188" spans="1:5" s="2" customFormat="1" ht="63">
      <c r="A188" s="11"/>
      <c r="B188" s="11"/>
      <c r="C188" s="11">
        <v>160378</v>
      </c>
      <c r="D188" s="21" t="s">
        <v>237</v>
      </c>
      <c r="E188" s="12">
        <v>164016</v>
      </c>
    </row>
    <row r="189" spans="1:5" s="2" customFormat="1" ht="78.75">
      <c r="A189" s="11"/>
      <c r="B189" s="11"/>
      <c r="C189" s="11" t="s">
        <v>211</v>
      </c>
      <c r="D189" s="21" t="s">
        <v>238</v>
      </c>
      <c r="E189" s="12">
        <v>48240</v>
      </c>
    </row>
    <row r="190" spans="1:5" s="4" customFormat="1" ht="126">
      <c r="A190" s="11"/>
      <c r="B190" s="11"/>
      <c r="C190" s="11">
        <v>160400</v>
      </c>
      <c r="D190" s="21" t="s">
        <v>239</v>
      </c>
      <c r="E190" s="12">
        <f>E191+E212</f>
        <v>30619356</v>
      </c>
    </row>
    <row r="191" spans="1:5" s="4" customFormat="1" ht="63">
      <c r="A191" s="11"/>
      <c r="B191" s="11"/>
      <c r="C191" s="11">
        <v>160410</v>
      </c>
      <c r="D191" s="21" t="s">
        <v>141</v>
      </c>
      <c r="E191" s="12">
        <f>SUM(E192:E211)</f>
        <v>29445672</v>
      </c>
    </row>
    <row r="192" spans="1:5" s="2" customFormat="1" ht="31.5">
      <c r="A192" s="11"/>
      <c r="B192" s="11"/>
      <c r="C192" s="11">
        <v>160412</v>
      </c>
      <c r="D192" s="21" t="s">
        <v>142</v>
      </c>
      <c r="E192" s="12">
        <v>20880</v>
      </c>
    </row>
    <row r="193" spans="1:5" s="2" customFormat="1" ht="47.25">
      <c r="A193" s="11"/>
      <c r="B193" s="11"/>
      <c r="C193" s="11">
        <v>160414</v>
      </c>
      <c r="D193" s="21" t="s">
        <v>143</v>
      </c>
      <c r="E193" s="12">
        <v>31320</v>
      </c>
    </row>
    <row r="194" spans="1:5" s="2" customFormat="1" ht="47.25">
      <c r="A194" s="11"/>
      <c r="B194" s="11"/>
      <c r="C194" s="11">
        <v>160415</v>
      </c>
      <c r="D194" s="21" t="s">
        <v>144</v>
      </c>
      <c r="E194" s="12">
        <v>647280</v>
      </c>
    </row>
    <row r="195" spans="1:5" s="2" customFormat="1" ht="63">
      <c r="A195" s="11"/>
      <c r="B195" s="11"/>
      <c r="C195" s="11">
        <v>160420</v>
      </c>
      <c r="D195" s="21" t="s">
        <v>145</v>
      </c>
      <c r="E195" s="12">
        <v>661200</v>
      </c>
    </row>
    <row r="196" spans="1:5" s="2" customFormat="1" ht="47.25">
      <c r="A196" s="11"/>
      <c r="B196" s="11"/>
      <c r="C196" s="11">
        <v>160421</v>
      </c>
      <c r="D196" s="21" t="s">
        <v>146</v>
      </c>
      <c r="E196" s="12">
        <v>264480</v>
      </c>
    </row>
    <row r="197" spans="1:5" s="2" customFormat="1" ht="47.25">
      <c r="A197" s="11"/>
      <c r="B197" s="11"/>
      <c r="C197" s="11">
        <v>160422</v>
      </c>
      <c r="D197" s="21" t="s">
        <v>147</v>
      </c>
      <c r="E197" s="12">
        <v>3619200</v>
      </c>
    </row>
    <row r="198" spans="1:5" s="2" customFormat="1" ht="63">
      <c r="A198" s="11"/>
      <c r="B198" s="11"/>
      <c r="C198" s="11">
        <v>160423</v>
      </c>
      <c r="D198" s="21" t="s">
        <v>148</v>
      </c>
      <c r="E198" s="12">
        <v>3166800</v>
      </c>
    </row>
    <row r="199" spans="1:5" s="2" customFormat="1" ht="47.25">
      <c r="A199" s="11"/>
      <c r="B199" s="11"/>
      <c r="C199" s="11">
        <v>160424</v>
      </c>
      <c r="D199" s="21" t="s">
        <v>240</v>
      </c>
      <c r="E199" s="12">
        <v>167040</v>
      </c>
    </row>
    <row r="200" spans="1:5" s="2" customFormat="1" ht="47.25">
      <c r="A200" s="11"/>
      <c r="B200" s="11"/>
      <c r="C200" s="11">
        <v>160425</v>
      </c>
      <c r="D200" s="21" t="s">
        <v>241</v>
      </c>
      <c r="E200" s="12">
        <v>4196880</v>
      </c>
    </row>
    <row r="201" spans="1:5" s="2" customFormat="1" ht="63">
      <c r="A201" s="11"/>
      <c r="B201" s="11"/>
      <c r="C201" s="11">
        <v>160426</v>
      </c>
      <c r="D201" s="21" t="s">
        <v>149</v>
      </c>
      <c r="E201" s="12">
        <v>13446720</v>
      </c>
    </row>
    <row r="202" spans="1:5" s="2" customFormat="1" ht="47.25">
      <c r="A202" s="11"/>
      <c r="B202" s="11"/>
      <c r="C202" s="11">
        <v>160427</v>
      </c>
      <c r="D202" s="21" t="s">
        <v>150</v>
      </c>
      <c r="E202" s="12">
        <v>111360</v>
      </c>
    </row>
    <row r="203" spans="1:5" s="2" customFormat="1" ht="47.25">
      <c r="A203" s="11"/>
      <c r="B203" s="11"/>
      <c r="C203" s="11">
        <v>160428</v>
      </c>
      <c r="D203" s="21" t="s">
        <v>151</v>
      </c>
      <c r="E203" s="12">
        <v>1948800</v>
      </c>
    </row>
    <row r="204" spans="1:5" s="2" customFormat="1" ht="47.25">
      <c r="A204" s="11"/>
      <c r="B204" s="11"/>
      <c r="C204" s="11">
        <v>160429</v>
      </c>
      <c r="D204" s="21" t="s">
        <v>152</v>
      </c>
      <c r="E204" s="12">
        <v>104400</v>
      </c>
    </row>
    <row r="205" spans="1:5" s="2" customFormat="1" ht="47.25">
      <c r="A205" s="11"/>
      <c r="B205" s="11"/>
      <c r="C205" s="11">
        <v>160430</v>
      </c>
      <c r="D205" s="21" t="s">
        <v>153</v>
      </c>
      <c r="E205" s="12">
        <v>76560</v>
      </c>
    </row>
    <row r="206" spans="1:5" s="2" customFormat="1" ht="47.25">
      <c r="A206" s="11"/>
      <c r="B206" s="11"/>
      <c r="C206" s="11">
        <v>160431</v>
      </c>
      <c r="D206" s="21" t="s">
        <v>154</v>
      </c>
      <c r="E206" s="12">
        <v>264480</v>
      </c>
    </row>
    <row r="207" spans="1:5" s="2" customFormat="1" ht="47.25">
      <c r="A207" s="11"/>
      <c r="B207" s="11"/>
      <c r="C207" s="11">
        <v>160432</v>
      </c>
      <c r="D207" s="21" t="s">
        <v>155</v>
      </c>
      <c r="E207" s="12">
        <v>388020</v>
      </c>
    </row>
    <row r="208" spans="1:5" s="2" customFormat="1" ht="47.25">
      <c r="A208" s="11"/>
      <c r="B208" s="11"/>
      <c r="C208" s="11">
        <v>160440</v>
      </c>
      <c r="D208" s="21" t="s">
        <v>242</v>
      </c>
      <c r="E208" s="12">
        <v>151380</v>
      </c>
    </row>
    <row r="209" spans="1:5" s="2" customFormat="1" ht="47.25">
      <c r="A209" s="11"/>
      <c r="B209" s="11"/>
      <c r="C209" s="11">
        <v>160442</v>
      </c>
      <c r="D209" s="21" t="s">
        <v>156</v>
      </c>
      <c r="E209" s="12">
        <v>114840</v>
      </c>
    </row>
    <row r="210" spans="1:5" s="2" customFormat="1" ht="63">
      <c r="A210" s="11"/>
      <c r="B210" s="11"/>
      <c r="C210" s="11">
        <v>160444</v>
      </c>
      <c r="D210" s="21" t="s">
        <v>157</v>
      </c>
      <c r="E210" s="12">
        <v>41760</v>
      </c>
    </row>
    <row r="211" spans="1:5" s="2" customFormat="1" ht="47.25">
      <c r="A211" s="11"/>
      <c r="B211" s="11"/>
      <c r="C211" s="11">
        <v>160445</v>
      </c>
      <c r="D211" s="21" t="s">
        <v>158</v>
      </c>
      <c r="E211" s="12">
        <v>22272</v>
      </c>
    </row>
    <row r="212" spans="1:5" s="4" customFormat="1" ht="63">
      <c r="A212" s="11"/>
      <c r="B212" s="11"/>
      <c r="C212" s="11">
        <v>160450</v>
      </c>
      <c r="D212" s="21" t="s">
        <v>159</v>
      </c>
      <c r="E212" s="12">
        <f>E213+E214+E215+E216</f>
        <v>1173684</v>
      </c>
    </row>
    <row r="213" spans="1:5" s="2" customFormat="1" ht="47.25">
      <c r="A213" s="11"/>
      <c r="B213" s="11"/>
      <c r="C213" s="11">
        <v>160451</v>
      </c>
      <c r="D213" s="21" t="s">
        <v>160</v>
      </c>
      <c r="E213" s="12">
        <v>50172</v>
      </c>
    </row>
    <row r="214" spans="1:5" s="2" customFormat="1" ht="47.25">
      <c r="A214" s="11"/>
      <c r="B214" s="11"/>
      <c r="C214" s="11">
        <v>160452</v>
      </c>
      <c r="D214" s="21" t="s">
        <v>161</v>
      </c>
      <c r="E214" s="12">
        <v>108060</v>
      </c>
    </row>
    <row r="215" spans="1:5" s="2" customFormat="1" ht="47.25">
      <c r="A215" s="11"/>
      <c r="B215" s="11"/>
      <c r="C215" s="11">
        <v>160453</v>
      </c>
      <c r="D215" s="21" t="s">
        <v>162</v>
      </c>
      <c r="E215" s="12">
        <v>19296</v>
      </c>
    </row>
    <row r="216" spans="1:5" s="2" customFormat="1" ht="47.25">
      <c r="A216" s="11"/>
      <c r="B216" s="11"/>
      <c r="C216" s="11">
        <v>160454</v>
      </c>
      <c r="D216" s="21" t="s">
        <v>163</v>
      </c>
      <c r="E216" s="12">
        <v>996156</v>
      </c>
    </row>
    <row r="217" spans="1:5" s="2" customFormat="1" ht="58.5" customHeight="1">
      <c r="A217" s="11"/>
      <c r="B217" s="11"/>
      <c r="C217" s="11">
        <v>160455</v>
      </c>
      <c r="D217" s="21" t="s">
        <v>164</v>
      </c>
      <c r="E217" s="12">
        <v>0</v>
      </c>
    </row>
    <row r="218" spans="1:5" s="4" customFormat="1" ht="15.75">
      <c r="A218" s="11"/>
      <c r="B218" s="11"/>
      <c r="C218" s="11">
        <v>160500</v>
      </c>
      <c r="D218" s="21" t="s">
        <v>165</v>
      </c>
      <c r="E218" s="12">
        <f>E219+E220</f>
        <v>18606921</v>
      </c>
    </row>
    <row r="219" spans="1:5" s="2" customFormat="1" ht="47.25">
      <c r="A219" s="13"/>
      <c r="B219" s="13"/>
      <c r="C219" s="13">
        <v>160510</v>
      </c>
      <c r="D219" s="14" t="s">
        <v>166</v>
      </c>
      <c r="E219" s="19">
        <v>17909889</v>
      </c>
    </row>
    <row r="220" spans="1:5" s="2" customFormat="1" ht="31.5">
      <c r="A220" s="11"/>
      <c r="B220" s="11"/>
      <c r="C220" s="11">
        <v>160530</v>
      </c>
      <c r="D220" s="21" t="s">
        <v>167</v>
      </c>
      <c r="E220" s="12">
        <f>E221+E222</f>
        <v>697032</v>
      </c>
    </row>
    <row r="221" spans="1:5" s="2" customFormat="1" ht="47.25">
      <c r="A221" s="11"/>
      <c r="B221" s="11"/>
      <c r="C221" s="11">
        <v>160531</v>
      </c>
      <c r="D221" s="21" t="s">
        <v>168</v>
      </c>
      <c r="E221" s="12">
        <v>485316</v>
      </c>
    </row>
    <row r="222" spans="1:5" s="2" customFormat="1" ht="31.5">
      <c r="A222" s="11"/>
      <c r="B222" s="11"/>
      <c r="C222" s="11">
        <v>160532</v>
      </c>
      <c r="D222" s="21" t="s">
        <v>169</v>
      </c>
      <c r="E222" s="12">
        <v>211716</v>
      </c>
    </row>
    <row r="223" spans="1:5" s="4" customFormat="1" ht="31.5">
      <c r="A223" s="11"/>
      <c r="B223" s="11"/>
      <c r="C223" s="11">
        <v>160600</v>
      </c>
      <c r="D223" s="21" t="s">
        <v>170</v>
      </c>
      <c r="E223" s="12">
        <f>E224+E225</f>
        <v>34820400</v>
      </c>
    </row>
    <row r="224" spans="1:5" s="2" customFormat="1" ht="31.5">
      <c r="A224" s="11"/>
      <c r="B224" s="11"/>
      <c r="C224" s="11">
        <v>160610</v>
      </c>
      <c r="D224" s="21" t="s">
        <v>171</v>
      </c>
      <c r="E224" s="12">
        <v>0</v>
      </c>
    </row>
    <row r="225" spans="1:5" s="2" customFormat="1" ht="15.75">
      <c r="A225" s="11"/>
      <c r="B225" s="11"/>
      <c r="C225" s="11" t="s">
        <v>188</v>
      </c>
      <c r="D225" s="21" t="s">
        <v>189</v>
      </c>
      <c r="E225" s="12">
        <v>34820400</v>
      </c>
    </row>
    <row r="226" spans="1:5" s="4" customFormat="1" ht="78.75">
      <c r="A226" s="11"/>
      <c r="B226" s="11"/>
      <c r="C226" s="11">
        <v>160700</v>
      </c>
      <c r="D226" s="21" t="s">
        <v>172</v>
      </c>
      <c r="E226" s="12">
        <f>E227+E228</f>
        <v>116742</v>
      </c>
    </row>
    <row r="227" spans="1:5" s="2" customFormat="1" ht="61.5" customHeight="1">
      <c r="A227" s="11"/>
      <c r="B227" s="11"/>
      <c r="C227" s="11">
        <v>160710</v>
      </c>
      <c r="D227" s="21" t="s">
        <v>173</v>
      </c>
      <c r="E227" s="12">
        <v>112320</v>
      </c>
    </row>
    <row r="228" spans="1:5" s="2" customFormat="1" ht="32.25" customHeight="1">
      <c r="A228" s="11"/>
      <c r="B228" s="11"/>
      <c r="C228" s="11">
        <v>160730</v>
      </c>
      <c r="D228" s="21" t="s">
        <v>174</v>
      </c>
      <c r="E228" s="12">
        <v>4422</v>
      </c>
    </row>
    <row r="229" spans="1:5" s="4" customFormat="1" ht="15.75">
      <c r="A229" s="11"/>
      <c r="B229" s="11"/>
      <c r="C229" s="13">
        <v>160800</v>
      </c>
      <c r="D229" s="14" t="s">
        <v>175</v>
      </c>
      <c r="E229" s="12">
        <f>E230+E231</f>
        <v>5748706</v>
      </c>
    </row>
    <row r="230" spans="1:5" s="7" customFormat="1" ht="31.5">
      <c r="A230" s="30"/>
      <c r="B230" s="30"/>
      <c r="C230" s="13">
        <v>160810</v>
      </c>
      <c r="D230" s="14" t="s">
        <v>176</v>
      </c>
      <c r="E230" s="19">
        <v>5209150</v>
      </c>
    </row>
    <row r="231" spans="1:7" s="2" customFormat="1" ht="63">
      <c r="A231" s="11"/>
      <c r="B231" s="11"/>
      <c r="C231" s="11">
        <v>160830</v>
      </c>
      <c r="D231" s="21" t="s">
        <v>177</v>
      </c>
      <c r="E231" s="12">
        <v>539556</v>
      </c>
      <c r="G231" s="10"/>
    </row>
    <row r="232" spans="1:5" s="2" customFormat="1" ht="15.75">
      <c r="A232" s="11"/>
      <c r="B232" s="11"/>
      <c r="C232" s="13" t="s">
        <v>185</v>
      </c>
      <c r="D232" s="14" t="s">
        <v>186</v>
      </c>
      <c r="E232" s="19">
        <f>E233+E236</f>
        <v>2033989</v>
      </c>
    </row>
    <row r="233" spans="1:5" s="2" customFormat="1" ht="15.75">
      <c r="A233" s="11"/>
      <c r="B233" s="11"/>
      <c r="C233" s="13" t="s">
        <v>198</v>
      </c>
      <c r="D233" s="14" t="s">
        <v>199</v>
      </c>
      <c r="E233" s="19">
        <f>E234</f>
        <v>1763989</v>
      </c>
    </row>
    <row r="234" spans="1:5" s="2" customFormat="1" ht="47.25">
      <c r="A234" s="11"/>
      <c r="B234" s="11"/>
      <c r="C234" s="13">
        <v>240100</v>
      </c>
      <c r="D234" s="14" t="s">
        <v>36</v>
      </c>
      <c r="E234" s="19">
        <f>E235</f>
        <v>1763989</v>
      </c>
    </row>
    <row r="235" spans="1:5" s="2" customFormat="1" ht="47.25">
      <c r="A235" s="11"/>
      <c r="B235" s="11"/>
      <c r="C235" s="13">
        <v>240120</v>
      </c>
      <c r="D235" s="14" t="s">
        <v>37</v>
      </c>
      <c r="E235" s="19">
        <v>1763989</v>
      </c>
    </row>
    <row r="236" spans="1:5" s="2" customFormat="1" ht="15.75">
      <c r="A236" s="11"/>
      <c r="B236" s="11"/>
      <c r="C236" s="13"/>
      <c r="D236" s="14" t="s">
        <v>193</v>
      </c>
      <c r="E236" s="19">
        <v>270000</v>
      </c>
    </row>
    <row r="237" spans="1:5" s="2" customFormat="1" ht="16.5" customHeight="1">
      <c r="A237" s="11"/>
      <c r="B237" s="11"/>
      <c r="C237" s="13" t="s">
        <v>244</v>
      </c>
      <c r="D237" s="32" t="s">
        <v>243</v>
      </c>
      <c r="E237" s="19">
        <f>E238</f>
        <v>97263870</v>
      </c>
    </row>
    <row r="238" spans="1:5" s="2" customFormat="1" ht="15.75">
      <c r="A238" s="11"/>
      <c r="B238" s="11"/>
      <c r="C238" s="13" t="s">
        <v>246</v>
      </c>
      <c r="D238" s="33" t="s">
        <v>245</v>
      </c>
      <c r="E238" s="19">
        <v>97263870</v>
      </c>
    </row>
    <row r="239" spans="1:7" s="2" customFormat="1" ht="15.75">
      <c r="A239" s="11"/>
      <c r="B239" s="11"/>
      <c r="C239" s="11" t="s">
        <v>187</v>
      </c>
      <c r="D239" s="21" t="s">
        <v>178</v>
      </c>
      <c r="E239" s="12">
        <f>E16+E55+E74+E115+E237</f>
        <v>2562169900</v>
      </c>
      <c r="F239" s="10"/>
      <c r="G239" s="10"/>
    </row>
    <row r="243" ht="15.75">
      <c r="F243" s="20"/>
    </row>
  </sheetData>
  <sheetProtection/>
  <mergeCells count="269">
    <mergeCell ref="D7:E7"/>
    <mergeCell ref="B8:C8"/>
    <mergeCell ref="D8:E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GU8:GV8"/>
    <mergeCell ref="GW8:GX8"/>
    <mergeCell ref="GY8:GZ8"/>
    <mergeCell ref="HA8:HB8"/>
    <mergeCell ref="HC8:HD8"/>
    <mergeCell ref="HE8:HF8"/>
    <mergeCell ref="HG8:HH8"/>
    <mergeCell ref="HI8:HJ8"/>
    <mergeCell ref="HK8:HL8"/>
    <mergeCell ref="HM8:HN8"/>
    <mergeCell ref="HO8:HP8"/>
    <mergeCell ref="HQ8:HR8"/>
    <mergeCell ref="HS8:HT8"/>
    <mergeCell ref="HU8:HV8"/>
    <mergeCell ref="HW8:HX8"/>
    <mergeCell ref="HY8:HZ8"/>
    <mergeCell ref="IA8:IB8"/>
    <mergeCell ref="IC8:ID8"/>
    <mergeCell ref="IE8:IF8"/>
    <mergeCell ref="IG8:IH8"/>
    <mergeCell ref="II8:IJ8"/>
    <mergeCell ref="IK8:IL8"/>
    <mergeCell ref="IM8:IN8"/>
    <mergeCell ref="IO8:IP8"/>
    <mergeCell ref="IQ8:IR8"/>
    <mergeCell ref="IS8:IT8"/>
    <mergeCell ref="B9:C9"/>
    <mergeCell ref="D9:E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FY9:FZ9"/>
    <mergeCell ref="GA9:GB9"/>
    <mergeCell ref="GC9:GD9"/>
    <mergeCell ref="GE9:GF9"/>
    <mergeCell ref="GG9:GH9"/>
    <mergeCell ref="GI9:GJ9"/>
    <mergeCell ref="GK9:GL9"/>
    <mergeCell ref="GM9:GN9"/>
    <mergeCell ref="GO9:GP9"/>
    <mergeCell ref="GQ9:GR9"/>
    <mergeCell ref="GS9:GT9"/>
    <mergeCell ref="GU9:GV9"/>
    <mergeCell ref="GW9:GX9"/>
    <mergeCell ref="GY9:GZ9"/>
    <mergeCell ref="HA9:HB9"/>
    <mergeCell ref="HW9:HX9"/>
    <mergeCell ref="HY9:HZ9"/>
    <mergeCell ref="HC9:HD9"/>
    <mergeCell ref="HE9:HF9"/>
    <mergeCell ref="HG9:HH9"/>
    <mergeCell ref="HI9:HJ9"/>
    <mergeCell ref="HK9:HL9"/>
    <mergeCell ref="HM9:HN9"/>
    <mergeCell ref="IQ9:IR9"/>
    <mergeCell ref="IS9:IT9"/>
    <mergeCell ref="B10:C10"/>
    <mergeCell ref="D10:E10"/>
    <mergeCell ref="IA9:IB9"/>
    <mergeCell ref="IC9:ID9"/>
    <mergeCell ref="IE9:IF9"/>
    <mergeCell ref="IG9:IH9"/>
    <mergeCell ref="II9:IJ9"/>
    <mergeCell ref="IK9:IL9"/>
    <mergeCell ref="D1:E1"/>
    <mergeCell ref="B1:C1"/>
    <mergeCell ref="B2:C2"/>
    <mergeCell ref="D2:E2"/>
    <mergeCell ref="IM9:IN9"/>
    <mergeCell ref="IO9:IP9"/>
    <mergeCell ref="HO9:HP9"/>
    <mergeCell ref="HQ9:HR9"/>
    <mergeCell ref="HS9:HT9"/>
    <mergeCell ref="HU9:HV9"/>
    <mergeCell ref="A12:E12"/>
    <mergeCell ref="D3:E3"/>
    <mergeCell ref="D5:E5"/>
    <mergeCell ref="B4:C4"/>
    <mergeCell ref="D4:E4"/>
    <mergeCell ref="A14:B14"/>
    <mergeCell ref="C14:C15"/>
    <mergeCell ref="D14:D15"/>
    <mergeCell ref="E14:E15"/>
    <mergeCell ref="D6:E6"/>
  </mergeCells>
  <printOptions horizontalCentered="1"/>
  <pageMargins left="1.1811023622047245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2018-11-14T06:32:27Z</dcterms:modified>
  <cp:category/>
  <cp:version/>
  <cp:contentType/>
  <cp:contentStatus/>
</cp:coreProperties>
</file>