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0 год\07 июль\22 июля\Законы\Закон № 3613 п. 1689(VI)\Приложения\"/>
    </mc:Choice>
  </mc:AlternateContent>
  <bookViews>
    <workbookView xWindow="450" yWindow="615" windowWidth="19440" windowHeight="11445"/>
  </bookViews>
  <sheets>
    <sheet name="Лист1" sheetId="1" r:id="rId1"/>
    <sheet name="Лист2" sheetId="2" r:id="rId2"/>
  </sheets>
  <definedNames>
    <definedName name="_xlnm.Print_Titles" localSheetId="0">Лист1!$16:$16</definedName>
  </definedNames>
  <calcPr calcId="152511"/>
</workbook>
</file>

<file path=xl/calcChain.xml><?xml version="1.0" encoding="utf-8"?>
<calcChain xmlns="http://schemas.openxmlformats.org/spreadsheetml/2006/main">
  <c r="D48" i="1" l="1"/>
  <c r="D46" i="1"/>
  <c r="D18" i="1"/>
  <c r="D17" i="1" s="1"/>
  <c r="D64" i="1"/>
  <c r="D61" i="1"/>
  <c r="D52" i="1"/>
  <c r="D49" i="1" s="1"/>
  <c r="D37" i="1"/>
  <c r="D31" i="1"/>
  <c r="D42" i="1" l="1"/>
  <c r="D27" i="1" s="1"/>
</calcChain>
</file>

<file path=xl/sharedStrings.xml><?xml version="1.0" encoding="utf-8"?>
<sst xmlns="http://schemas.openxmlformats.org/spreadsheetml/2006/main" count="104" uniqueCount="102">
  <si>
    <t>Приложение № 8</t>
  </si>
  <si>
    <t>к Закону Приднестровской Молдавской Республики</t>
  </si>
  <si>
    <t>Смета доходов и расходов</t>
  </si>
  <si>
    <t>Государственного целевого фонда таможенных органов</t>
  </si>
  <si>
    <t>Приднестровской Молдавской Республики</t>
  </si>
  <si>
    <t>на 2020 год</t>
  </si>
  <si>
    <t>Показатели</t>
  </si>
  <si>
    <t>Код статьи</t>
  </si>
  <si>
    <t>Сумма, руб.</t>
  </si>
  <si>
    <t>Д О Х О Д Ы, всего</t>
  </si>
  <si>
    <t>Сбор-виньетка</t>
  </si>
  <si>
    <t>Р А С Х О Д Ы, всего</t>
  </si>
  <si>
    <t>в том числе:</t>
  </si>
  <si>
    <t>Оплата труда</t>
  </si>
  <si>
    <t>Начисления на оплату труда</t>
  </si>
  <si>
    <t>110 200</t>
  </si>
  <si>
    <t>Приобретение предметов снабжения и расходных материалов</t>
  </si>
  <si>
    <t>110 300</t>
  </si>
  <si>
    <t>медикаменты, перевязочные и прочие лечебные материалы</t>
  </si>
  <si>
    <t>110 310</t>
  </si>
  <si>
    <t>мягкий инвентарь и обмундирование</t>
  </si>
  <si>
    <t>110 320</t>
  </si>
  <si>
    <t>оплата топлива</t>
  </si>
  <si>
    <t>110 340</t>
  </si>
  <si>
    <t>расходы на содержание автотранспорта</t>
  </si>
  <si>
    <t>110 350</t>
  </si>
  <si>
    <t>прочие расходные материалы и предметы снабжения</t>
  </si>
  <si>
    <t>110 360</t>
  </si>
  <si>
    <t>Командировочные и служебные разъезды</t>
  </si>
  <si>
    <t>110 400</t>
  </si>
  <si>
    <t>110 410</t>
  </si>
  <si>
    <t>командировочные расходы за пределами республики</t>
  </si>
  <si>
    <t>110 420</t>
  </si>
  <si>
    <t>Транспортные услуги (наем)</t>
  </si>
  <si>
    <t>100 500</t>
  </si>
  <si>
    <t>Оплата услуг связи</t>
  </si>
  <si>
    <t>110 600</t>
  </si>
  <si>
    <t>Оплата коммунальных услуг</t>
  </si>
  <si>
    <t>110 700</t>
  </si>
  <si>
    <t>оплата содержания помещений</t>
  </si>
  <si>
    <t>110 710</t>
  </si>
  <si>
    <t>оплата отопления помещений</t>
  </si>
  <si>
    <t>110 720</t>
  </si>
  <si>
    <t>оплата освещения помещений</t>
  </si>
  <si>
    <t>110 730</t>
  </si>
  <si>
    <t>оплата водоснабжения помещений</t>
  </si>
  <si>
    <t>110 740</t>
  </si>
  <si>
    <t>вывоз мусора</t>
  </si>
  <si>
    <t>110 750</t>
  </si>
  <si>
    <t>оплата газа</t>
  </si>
  <si>
    <t>110 780</t>
  </si>
  <si>
    <t>Прочие текущие расходы на закупку товаров</t>
  </si>
  <si>
    <t>111 000</t>
  </si>
  <si>
    <t>оплата текущего ремонта оборудования и инвентаря</t>
  </si>
  <si>
    <t>111 020</t>
  </si>
  <si>
    <t>оплата текущего ремонта зданий и сооружений</t>
  </si>
  <si>
    <t>111 030</t>
  </si>
  <si>
    <t>прочие текущие расходы</t>
  </si>
  <si>
    <t>111 040</t>
  </si>
  <si>
    <t>книги и периодические издания</t>
  </si>
  <si>
    <t>111 042</t>
  </si>
  <si>
    <t>111 043</t>
  </si>
  <si>
    <t>переподготовка кадров</t>
  </si>
  <si>
    <t>111 044</t>
  </si>
  <si>
    <t>издательские услуги</t>
  </si>
  <si>
    <t>111 045</t>
  </si>
  <si>
    <t>представительские расходы</t>
  </si>
  <si>
    <t>111 046</t>
  </si>
  <si>
    <t>товары и услуги, не отнесенные к другим группам</t>
  </si>
  <si>
    <t>111 070</t>
  </si>
  <si>
    <t>Трансферты населению</t>
  </si>
  <si>
    <t>130 500</t>
  </si>
  <si>
    <t>денежные компенсации</t>
  </si>
  <si>
    <t>130 650</t>
  </si>
  <si>
    <t>прочие трансферты населению</t>
  </si>
  <si>
    <t>130 660</t>
  </si>
  <si>
    <t>Капитальные вложения в основные фонды</t>
  </si>
  <si>
    <t>240 000</t>
  </si>
  <si>
    <t>приобретение оборудования и предметов длительного пользования</t>
  </si>
  <si>
    <t>Примечание:</t>
  </si>
  <si>
    <t>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Государственного таможенного комитета Приднестровской Молдавской Республики производить перераспределение денежных средств по направлениям в пределах общей утвержденной суммы по расходам Фонда</t>
  </si>
  <si>
    <t>Таможенные сборы</t>
  </si>
  <si>
    <t>Таможенный сбор за таможенные операции</t>
  </si>
  <si>
    <t>Таможенный сбор за таможенное сопровождение</t>
  </si>
  <si>
    <t>Таможенный сбор за хранение</t>
  </si>
  <si>
    <t xml:space="preserve">Сбор за выдачу квалификационного аттестата и возобновление его действия </t>
  </si>
  <si>
    <t>Штрафные и финансовые санкции за нарушения, выявленные Государственным таможенным комитетом ПМР</t>
  </si>
  <si>
    <t>"О республиканском бюджете на 2020 год"</t>
  </si>
  <si>
    <t>командировочные расходы внутри республики</t>
  </si>
  <si>
    <t>государственная и местная символика и государственные знаки отличия</t>
  </si>
  <si>
    <t>№ п/п</t>
  </si>
  <si>
    <t>Покрытие дефицита Государственного целевого фонда таможенных органов Приднестровской Молдавской Республики</t>
  </si>
  <si>
    <t>Средства республиканского бюджета за счет плановых лимитов  Резервного фонда Президента ПМР</t>
  </si>
  <si>
    <t>денежные компенсации взамен продовольственного пайка</t>
  </si>
  <si>
    <t>денежное вознаграждение за выполненные работы, услуги</t>
  </si>
  <si>
    <t>кап. вложения в строительство админ.зданий</t>
  </si>
  <si>
    <t xml:space="preserve">кап.вложения в строительство прочих объектов </t>
  </si>
  <si>
    <t>капитальный ремонт административных зданий</t>
  </si>
  <si>
    <t>"О внесении изменений и дополнений</t>
  </si>
  <si>
    <t xml:space="preserve">в Закон Приднестровской Молдавской Республики </t>
  </si>
  <si>
    <t>капитальный ремонт объектов соц.-культурного назначения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</si>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</sst>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9" fillId="0" borderId="0" xfId="0" applyFont="1" applyAlignment="1"/>
    <xf numFmtId="0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/>
    <xf numFmtId="0" fontId="7" fillId="0" borderId="7" xfId="0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7" fillId="0" borderId="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/>
    <xf numFmtId="3" fontId="5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9" fillId="0" borderId="1" xfId="0" applyFont="1" applyBorder="1" applyAlignment="1"/>
    <xf numFmtId="0" fontId="9" fillId="0" borderId="9" xfId="0" applyFont="1" applyBorder="1" applyAlignment="1"/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5" xfId="0" applyFont="1" applyBorder="1" applyAlignment="1"/>
    <xf numFmtId="0" fontId="5" fillId="0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0" fontId="5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16"/>
  <sheetViews>
    <sheetView tabSelected="1" workbookViewId="0">
      <pane xSplit="4" ySplit="16" topLeftCell="E26" activePane="bottomRight" state="frozenSplit"/>
      <selection pane="topRight" activeCell="G1" sqref="G1"/>
      <selection pane="bottomLeft" activeCell="A28" sqref="A28"/>
      <selection pane="bottomRight" activeCell="D2" sqref="D2"/>
    </sheetView>
  </sheetViews>
  <sheetFormatPr defaultColWidth="14.42578125" defaultRowHeight="12.75" x14ac:dyDescent="0.2"/>
  <cols>
    <col min="1" max="1" width="6" customWidth="1"/>
    <col min="2" max="2" width="63.42578125" bestFit="1" customWidth="1"/>
    <col min="3" max="3" width="11.140625" customWidth="1"/>
    <col min="4" max="4" width="13.28515625" style="23" customWidth="1"/>
  </cols>
  <sheetData>
    <row r="1" spans="1:4" ht="15.75" x14ac:dyDescent="0.25">
      <c r="D1" s="70" t="s">
        <v>101</v>
      </c>
    </row>
    <row r="2" spans="1:4" ht="15.75" x14ac:dyDescent="0.25">
      <c r="D2" s="70" t="s">
        <v>1</v>
      </c>
    </row>
    <row r="3" spans="1:4" ht="15.75" x14ac:dyDescent="0.25">
      <c r="D3" s="69" t="s">
        <v>98</v>
      </c>
    </row>
    <row r="4" spans="1:4" ht="15.75" x14ac:dyDescent="0.25">
      <c r="D4" s="69" t="s">
        <v>99</v>
      </c>
    </row>
    <row r="5" spans="1:4" ht="14.25" customHeight="1" x14ac:dyDescent="0.25">
      <c r="D5" s="70" t="s">
        <v>87</v>
      </c>
    </row>
    <row r="6" spans="1:4" ht="15" x14ac:dyDescent="0.2">
      <c r="D6" s="71"/>
    </row>
    <row r="7" spans="1:4" ht="15.75" x14ac:dyDescent="0.25">
      <c r="B7" s="17"/>
      <c r="C7" s="16"/>
      <c r="D7" s="70" t="s">
        <v>0</v>
      </c>
    </row>
    <row r="8" spans="1:4" ht="15.75" x14ac:dyDescent="0.25">
      <c r="B8" s="5"/>
      <c r="C8" s="6"/>
      <c r="D8" s="70" t="s">
        <v>1</v>
      </c>
    </row>
    <row r="9" spans="1:4" ht="15.75" x14ac:dyDescent="0.25">
      <c r="B9" s="5"/>
      <c r="C9" s="6"/>
      <c r="D9" s="70" t="s">
        <v>87</v>
      </c>
    </row>
    <row r="10" spans="1:4" ht="15" x14ac:dyDescent="0.2">
      <c r="B10" s="2"/>
      <c r="C10" s="3"/>
      <c r="D10" s="21"/>
    </row>
    <row r="11" spans="1:4" ht="15.75" x14ac:dyDescent="0.2">
      <c r="B11" s="73" t="s">
        <v>2</v>
      </c>
      <c r="C11" s="73"/>
      <c r="D11" s="73"/>
    </row>
    <row r="12" spans="1:4" ht="15.75" x14ac:dyDescent="0.2">
      <c r="B12" s="73" t="s">
        <v>3</v>
      </c>
      <c r="C12" s="73"/>
      <c r="D12" s="73"/>
    </row>
    <row r="13" spans="1:4" ht="15.75" x14ac:dyDescent="0.2">
      <c r="B13" s="74" t="s">
        <v>4</v>
      </c>
      <c r="C13" s="74"/>
      <c r="D13" s="74"/>
    </row>
    <row r="14" spans="1:4" ht="15.75" x14ac:dyDescent="0.2">
      <c r="B14" s="73" t="s">
        <v>5</v>
      </c>
      <c r="C14" s="73"/>
      <c r="D14" s="73"/>
    </row>
    <row r="15" spans="1:4" ht="15.75" thickBot="1" x14ac:dyDescent="0.25">
      <c r="B15" s="2"/>
      <c r="C15" s="3"/>
      <c r="D15" s="21"/>
    </row>
    <row r="16" spans="1:4" ht="32.25" thickBot="1" x14ac:dyDescent="0.25">
      <c r="A16" s="35" t="s">
        <v>90</v>
      </c>
      <c r="B16" s="36" t="s">
        <v>6</v>
      </c>
      <c r="C16" s="18" t="s">
        <v>7</v>
      </c>
      <c r="D16" s="22" t="s">
        <v>8</v>
      </c>
    </row>
    <row r="17" spans="1:22" ht="15.75" x14ac:dyDescent="0.2">
      <c r="A17" s="57">
        <v>1</v>
      </c>
      <c r="B17" s="54" t="s">
        <v>9</v>
      </c>
      <c r="C17" s="55"/>
      <c r="D17" s="56">
        <f>SUM(D18+D23+D24+D22)</f>
        <v>58887356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.75" x14ac:dyDescent="0.2">
      <c r="A18" s="50"/>
      <c r="B18" s="37" t="s">
        <v>81</v>
      </c>
      <c r="C18" s="31"/>
      <c r="D18" s="19">
        <f>SUM(D19:D21)</f>
        <v>55965122</v>
      </c>
    </row>
    <row r="19" spans="1:22" ht="15.75" x14ac:dyDescent="0.2">
      <c r="A19" s="50"/>
      <c r="B19" s="38" t="s">
        <v>82</v>
      </c>
      <c r="C19" s="31"/>
      <c r="D19" s="12">
        <v>54984026</v>
      </c>
    </row>
    <row r="20" spans="1:22" ht="15.75" x14ac:dyDescent="0.2">
      <c r="A20" s="50"/>
      <c r="B20" s="39" t="s">
        <v>83</v>
      </c>
      <c r="C20" s="32"/>
      <c r="D20" s="8">
        <v>714333</v>
      </c>
    </row>
    <row r="21" spans="1:22" ht="15.75" x14ac:dyDescent="0.2">
      <c r="A21" s="50"/>
      <c r="B21" s="40" t="s">
        <v>84</v>
      </c>
      <c r="C21" s="33"/>
      <c r="D21" s="34">
        <v>266763</v>
      </c>
    </row>
    <row r="22" spans="1:22" ht="31.5" x14ac:dyDescent="0.2">
      <c r="A22" s="50"/>
      <c r="B22" s="37" t="s">
        <v>85</v>
      </c>
      <c r="C22" s="31"/>
      <c r="D22" s="19">
        <v>119449</v>
      </c>
    </row>
    <row r="23" spans="1:22" ht="15.75" x14ac:dyDescent="0.2">
      <c r="A23" s="50"/>
      <c r="B23" s="41" t="s">
        <v>10</v>
      </c>
      <c r="C23" s="31"/>
      <c r="D23" s="19">
        <v>1838701</v>
      </c>
    </row>
    <row r="24" spans="1:22" ht="47.25" x14ac:dyDescent="0.2">
      <c r="A24" s="50"/>
      <c r="B24" s="42" t="s">
        <v>86</v>
      </c>
      <c r="C24" s="31"/>
      <c r="D24" s="19">
        <v>964084</v>
      </c>
    </row>
    <row r="25" spans="1:22" ht="47.25" x14ac:dyDescent="0.2">
      <c r="A25" s="57">
        <v>2</v>
      </c>
      <c r="B25" s="42" t="s">
        <v>91</v>
      </c>
      <c r="C25" s="31"/>
      <c r="D25" s="19">
        <v>5549486</v>
      </c>
    </row>
    <row r="26" spans="1:22" ht="32.25" thickBot="1" x14ac:dyDescent="0.25">
      <c r="A26" s="58">
        <v>3</v>
      </c>
      <c r="B26" s="59" t="s">
        <v>92</v>
      </c>
      <c r="C26" s="60"/>
      <c r="D26" s="61">
        <v>490267</v>
      </c>
    </row>
    <row r="27" spans="1:22" ht="15.75" x14ac:dyDescent="0.2">
      <c r="A27" s="57">
        <v>4</v>
      </c>
      <c r="B27" s="43" t="s">
        <v>11</v>
      </c>
      <c r="C27" s="29"/>
      <c r="D27" s="30">
        <f>SUM(D29+D30+D31+D37+D40+D41+D42+D49+D61+D64)</f>
        <v>64927109</v>
      </c>
    </row>
    <row r="28" spans="1:22" ht="15.75" x14ac:dyDescent="0.2">
      <c r="A28" s="50"/>
      <c r="B28" s="44" t="s">
        <v>12</v>
      </c>
      <c r="C28" s="7"/>
      <c r="D28" s="24"/>
    </row>
    <row r="29" spans="1:22" ht="15.75" x14ac:dyDescent="0.2">
      <c r="A29" s="50"/>
      <c r="B29" s="45" t="s">
        <v>13</v>
      </c>
      <c r="C29" s="20">
        <v>110100</v>
      </c>
      <c r="D29" s="25">
        <v>30446811</v>
      </c>
    </row>
    <row r="30" spans="1:22" ht="15.75" x14ac:dyDescent="0.2">
      <c r="A30" s="50"/>
      <c r="B30" s="45" t="s">
        <v>14</v>
      </c>
      <c r="C30" s="10" t="s">
        <v>15</v>
      </c>
      <c r="D30" s="25">
        <v>754957</v>
      </c>
    </row>
    <row r="31" spans="1:22" s="13" customFormat="1" ht="31.5" x14ac:dyDescent="0.2">
      <c r="A31" s="51"/>
      <c r="B31" s="45" t="s">
        <v>16</v>
      </c>
      <c r="C31" s="10" t="s">
        <v>17</v>
      </c>
      <c r="D31" s="25">
        <f>SUM(D32:D36)</f>
        <v>3871109</v>
      </c>
    </row>
    <row r="32" spans="1:22" s="14" customFormat="1" ht="15.75" x14ac:dyDescent="0.2">
      <c r="A32" s="52"/>
      <c r="B32" s="44" t="s">
        <v>18</v>
      </c>
      <c r="C32" s="7" t="s">
        <v>19</v>
      </c>
      <c r="D32" s="24">
        <v>137984</v>
      </c>
    </row>
    <row r="33" spans="1:4" s="14" customFormat="1" ht="15.75" x14ac:dyDescent="0.2">
      <c r="A33" s="52"/>
      <c r="B33" s="46" t="s">
        <v>20</v>
      </c>
      <c r="C33" s="7" t="s">
        <v>21</v>
      </c>
      <c r="D33" s="24">
        <v>1083970</v>
      </c>
    </row>
    <row r="34" spans="1:4" s="14" customFormat="1" ht="15.75" x14ac:dyDescent="0.2">
      <c r="A34" s="52"/>
      <c r="B34" s="46" t="s">
        <v>22</v>
      </c>
      <c r="C34" s="7" t="s">
        <v>23</v>
      </c>
      <c r="D34" s="24">
        <v>16000</v>
      </c>
    </row>
    <row r="35" spans="1:4" s="14" customFormat="1" ht="15.75" x14ac:dyDescent="0.2">
      <c r="A35" s="52"/>
      <c r="B35" s="44" t="s">
        <v>24</v>
      </c>
      <c r="C35" s="7" t="s">
        <v>25</v>
      </c>
      <c r="D35" s="24">
        <v>1760695</v>
      </c>
    </row>
    <row r="36" spans="1:4" ht="15.75" x14ac:dyDescent="0.2">
      <c r="A36" s="50"/>
      <c r="B36" s="44" t="s">
        <v>26</v>
      </c>
      <c r="C36" s="7" t="s">
        <v>27</v>
      </c>
      <c r="D36" s="24">
        <v>872460</v>
      </c>
    </row>
    <row r="37" spans="1:4" s="13" customFormat="1" ht="15.75" x14ac:dyDescent="0.2">
      <c r="A37" s="51"/>
      <c r="B37" s="45" t="s">
        <v>28</v>
      </c>
      <c r="C37" s="10" t="s">
        <v>29</v>
      </c>
      <c r="D37" s="25">
        <f>SUM(D38:D39)</f>
        <v>70827</v>
      </c>
    </row>
    <row r="38" spans="1:4" ht="15.75" x14ac:dyDescent="0.2">
      <c r="A38" s="50"/>
      <c r="B38" s="44" t="s">
        <v>88</v>
      </c>
      <c r="C38" s="7" t="s">
        <v>30</v>
      </c>
      <c r="D38" s="24">
        <v>14057</v>
      </c>
    </row>
    <row r="39" spans="1:4" ht="15.75" x14ac:dyDescent="0.2">
      <c r="A39" s="50"/>
      <c r="B39" s="44" t="s">
        <v>31</v>
      </c>
      <c r="C39" s="7" t="s">
        <v>32</v>
      </c>
      <c r="D39" s="24">
        <v>56770</v>
      </c>
    </row>
    <row r="40" spans="1:4" s="13" customFormat="1" ht="15.75" x14ac:dyDescent="0.2">
      <c r="A40" s="51"/>
      <c r="B40" s="45" t="s">
        <v>33</v>
      </c>
      <c r="C40" s="10" t="s">
        <v>34</v>
      </c>
      <c r="D40" s="25">
        <v>8000</v>
      </c>
    </row>
    <row r="41" spans="1:4" s="13" customFormat="1" ht="15.75" x14ac:dyDescent="0.2">
      <c r="A41" s="51"/>
      <c r="B41" s="47" t="s">
        <v>35</v>
      </c>
      <c r="C41" s="10" t="s">
        <v>36</v>
      </c>
      <c r="D41" s="25">
        <v>389546</v>
      </c>
    </row>
    <row r="42" spans="1:4" ht="15.75" x14ac:dyDescent="0.2">
      <c r="A42" s="50"/>
      <c r="B42" s="45" t="s">
        <v>37</v>
      </c>
      <c r="C42" s="10" t="s">
        <v>38</v>
      </c>
      <c r="D42" s="25">
        <f>SUM(D43:D48)</f>
        <v>1129867</v>
      </c>
    </row>
    <row r="43" spans="1:4" ht="15.75" x14ac:dyDescent="0.2">
      <c r="A43" s="50"/>
      <c r="B43" s="44" t="s">
        <v>39</v>
      </c>
      <c r="C43" s="7" t="s">
        <v>40</v>
      </c>
      <c r="D43" s="24">
        <v>65088</v>
      </c>
    </row>
    <row r="44" spans="1:4" ht="15.75" x14ac:dyDescent="0.2">
      <c r="A44" s="50"/>
      <c r="B44" s="44" t="s">
        <v>41</v>
      </c>
      <c r="C44" s="7" t="s">
        <v>42</v>
      </c>
      <c r="D44" s="24">
        <v>3921</v>
      </c>
    </row>
    <row r="45" spans="1:4" s="14" customFormat="1" ht="15.75" x14ac:dyDescent="0.2">
      <c r="A45" s="52"/>
      <c r="B45" s="40" t="s">
        <v>43</v>
      </c>
      <c r="C45" s="11" t="s">
        <v>44</v>
      </c>
      <c r="D45" s="8">
        <v>883977</v>
      </c>
    </row>
    <row r="46" spans="1:4" ht="15.75" x14ac:dyDescent="0.2">
      <c r="A46" s="50"/>
      <c r="B46" s="40" t="s">
        <v>45</v>
      </c>
      <c r="C46" s="11" t="s">
        <v>46</v>
      </c>
      <c r="D46" s="8">
        <f>50032+8703</f>
        <v>58735</v>
      </c>
    </row>
    <row r="47" spans="1:4" ht="15.75" x14ac:dyDescent="0.2">
      <c r="A47" s="50"/>
      <c r="B47" s="40" t="s">
        <v>47</v>
      </c>
      <c r="C47" s="11" t="s">
        <v>48</v>
      </c>
      <c r="D47" s="8">
        <v>62560</v>
      </c>
    </row>
    <row r="48" spans="1:4" ht="15.75" x14ac:dyDescent="0.2">
      <c r="A48" s="50"/>
      <c r="B48" s="40" t="s">
        <v>49</v>
      </c>
      <c r="C48" s="11" t="s">
        <v>50</v>
      </c>
      <c r="D48" s="8">
        <f>53085+2501</f>
        <v>55586</v>
      </c>
    </row>
    <row r="49" spans="1:4" s="13" customFormat="1" ht="15.75" x14ac:dyDescent="0.2">
      <c r="A49" s="51"/>
      <c r="B49" s="42" t="s">
        <v>51</v>
      </c>
      <c r="C49" s="9" t="s">
        <v>52</v>
      </c>
      <c r="D49" s="19">
        <f>SUM(D50:D52)</f>
        <v>15038622</v>
      </c>
    </row>
    <row r="50" spans="1:4" ht="15.75" x14ac:dyDescent="0.2">
      <c r="A50" s="50"/>
      <c r="B50" s="40" t="s">
        <v>53</v>
      </c>
      <c r="C50" s="11" t="s">
        <v>54</v>
      </c>
      <c r="D50" s="8">
        <v>138947</v>
      </c>
    </row>
    <row r="51" spans="1:4" ht="15.75" x14ac:dyDescent="0.2">
      <c r="A51" s="50"/>
      <c r="B51" s="48" t="s">
        <v>55</v>
      </c>
      <c r="C51" s="11" t="s">
        <v>56</v>
      </c>
      <c r="D51" s="8">
        <v>136162</v>
      </c>
    </row>
    <row r="52" spans="1:4" s="13" customFormat="1" ht="15.75" x14ac:dyDescent="0.2">
      <c r="A52" s="51"/>
      <c r="B52" s="42" t="s">
        <v>57</v>
      </c>
      <c r="C52" s="9" t="s">
        <v>58</v>
      </c>
      <c r="D52" s="19">
        <f>SUM(D53:D60)</f>
        <v>14763513</v>
      </c>
    </row>
    <row r="53" spans="1:4" ht="15.75" x14ac:dyDescent="0.2">
      <c r="A53" s="50"/>
      <c r="B53" s="44" t="s">
        <v>59</v>
      </c>
      <c r="C53" s="7" t="s">
        <v>60</v>
      </c>
      <c r="D53" s="24">
        <v>6320</v>
      </c>
    </row>
    <row r="54" spans="1:4" ht="31.5" x14ac:dyDescent="0.2">
      <c r="A54" s="50"/>
      <c r="B54" s="46" t="s">
        <v>89</v>
      </c>
      <c r="C54" s="7" t="s">
        <v>61</v>
      </c>
      <c r="D54" s="24">
        <v>29485</v>
      </c>
    </row>
    <row r="55" spans="1:4" ht="15.75" x14ac:dyDescent="0.2">
      <c r="A55" s="50"/>
      <c r="B55" s="46" t="s">
        <v>62</v>
      </c>
      <c r="C55" s="7" t="s">
        <v>63</v>
      </c>
      <c r="D55" s="24">
        <v>1173</v>
      </c>
    </row>
    <row r="56" spans="1:4" s="14" customFormat="1" ht="15.75" x14ac:dyDescent="0.2">
      <c r="A56" s="52"/>
      <c r="B56" s="44" t="s">
        <v>64</v>
      </c>
      <c r="C56" s="7" t="s">
        <v>65</v>
      </c>
      <c r="D56" s="24">
        <v>27627</v>
      </c>
    </row>
    <row r="57" spans="1:4" s="14" customFormat="1" ht="15.75" x14ac:dyDescent="0.2">
      <c r="A57" s="52"/>
      <c r="B57" s="46" t="s">
        <v>66</v>
      </c>
      <c r="C57" s="7" t="s">
        <v>67</v>
      </c>
      <c r="D57" s="24">
        <v>14550</v>
      </c>
    </row>
    <row r="58" spans="1:4" s="14" customFormat="1" ht="15.75" x14ac:dyDescent="0.2">
      <c r="A58" s="52"/>
      <c r="B58" s="49" t="s">
        <v>93</v>
      </c>
      <c r="C58" s="62">
        <v>111055</v>
      </c>
      <c r="D58" s="26">
        <v>9231087</v>
      </c>
    </row>
    <row r="59" spans="1:4" s="14" customFormat="1" ht="15.75" x14ac:dyDescent="0.2">
      <c r="A59" s="52"/>
      <c r="B59" s="49" t="s">
        <v>94</v>
      </c>
      <c r="C59" s="62">
        <v>111058</v>
      </c>
      <c r="D59" s="26">
        <v>268851</v>
      </c>
    </row>
    <row r="60" spans="1:4" ht="15.75" x14ac:dyDescent="0.2">
      <c r="A60" s="50"/>
      <c r="B60" s="49" t="s">
        <v>68</v>
      </c>
      <c r="C60" s="15" t="s">
        <v>69</v>
      </c>
      <c r="D60" s="26">
        <v>5184420</v>
      </c>
    </row>
    <row r="61" spans="1:4" ht="15.75" x14ac:dyDescent="0.2">
      <c r="A61" s="50"/>
      <c r="B61" s="47" t="s">
        <v>70</v>
      </c>
      <c r="C61" s="10" t="s">
        <v>71</v>
      </c>
      <c r="D61" s="25">
        <f>SUM(D62:D63)</f>
        <v>9813281</v>
      </c>
    </row>
    <row r="62" spans="1:4" s="14" customFormat="1" ht="15.75" x14ac:dyDescent="0.2">
      <c r="A62" s="52"/>
      <c r="B62" s="46" t="s">
        <v>72</v>
      </c>
      <c r="C62" s="7" t="s">
        <v>73</v>
      </c>
      <c r="D62" s="24">
        <v>915294</v>
      </c>
    </row>
    <row r="63" spans="1:4" s="14" customFormat="1" ht="15.75" x14ac:dyDescent="0.2">
      <c r="A63" s="52"/>
      <c r="B63" s="38" t="s">
        <v>74</v>
      </c>
      <c r="C63" s="11" t="s">
        <v>75</v>
      </c>
      <c r="D63" s="8">
        <v>8897987</v>
      </c>
    </row>
    <row r="64" spans="1:4" ht="15.75" x14ac:dyDescent="0.2">
      <c r="A64" s="50"/>
      <c r="B64" s="37" t="s">
        <v>76</v>
      </c>
      <c r="C64" s="9" t="s">
        <v>77</v>
      </c>
      <c r="D64" s="19">
        <f>SUM(D65:D69)</f>
        <v>3404089</v>
      </c>
    </row>
    <row r="65" spans="1:4" s="14" customFormat="1" ht="31.5" x14ac:dyDescent="0.2">
      <c r="A65" s="52"/>
      <c r="B65" s="38" t="s">
        <v>78</v>
      </c>
      <c r="C65" s="68">
        <v>240120</v>
      </c>
      <c r="D65" s="8">
        <v>2354041</v>
      </c>
    </row>
    <row r="66" spans="1:4" s="14" customFormat="1" ht="15.75" x14ac:dyDescent="0.2">
      <c r="A66" s="63"/>
      <c r="B66" s="64" t="s">
        <v>95</v>
      </c>
      <c r="C66" s="11">
        <v>240240</v>
      </c>
      <c r="D66" s="12">
        <v>329397</v>
      </c>
    </row>
    <row r="67" spans="1:4" s="14" customFormat="1" ht="15.75" x14ac:dyDescent="0.2">
      <c r="A67" s="63"/>
      <c r="B67" s="64" t="s">
        <v>96</v>
      </c>
      <c r="C67" s="11">
        <v>240270</v>
      </c>
      <c r="D67" s="12">
        <v>240267</v>
      </c>
    </row>
    <row r="68" spans="1:4" s="14" customFormat="1" ht="15.75" x14ac:dyDescent="0.2">
      <c r="A68" s="63"/>
      <c r="B68" s="65" t="s">
        <v>100</v>
      </c>
      <c r="C68" s="66">
        <v>240330</v>
      </c>
      <c r="D68" s="12">
        <v>250000</v>
      </c>
    </row>
    <row r="69" spans="1:4" s="14" customFormat="1" ht="16.5" thickBot="1" x14ac:dyDescent="0.25">
      <c r="A69" s="53"/>
      <c r="B69" s="67" t="s">
        <v>97</v>
      </c>
      <c r="C69" s="27">
        <v>240340</v>
      </c>
      <c r="D69" s="28">
        <v>230384</v>
      </c>
    </row>
    <row r="70" spans="1:4" ht="15" x14ac:dyDescent="0.2">
      <c r="B70" s="2"/>
      <c r="C70" s="3"/>
      <c r="D70" s="21"/>
    </row>
    <row r="71" spans="1:4" ht="15.75" x14ac:dyDescent="0.2">
      <c r="B71" s="72" t="s">
        <v>79</v>
      </c>
      <c r="C71" s="72"/>
      <c r="D71" s="72"/>
    </row>
    <row r="72" spans="1:4" ht="83.25" customHeight="1" x14ac:dyDescent="0.2">
      <c r="B72" s="72" t="s">
        <v>80</v>
      </c>
      <c r="C72" s="72"/>
      <c r="D72" s="72"/>
    </row>
    <row r="73" spans="1:4" x14ac:dyDescent="0.2">
      <c r="B73" s="1"/>
    </row>
    <row r="74" spans="1:4" x14ac:dyDescent="0.2">
      <c r="B74" s="1"/>
    </row>
    <row r="75" spans="1:4" x14ac:dyDescent="0.2">
      <c r="B75" s="1"/>
    </row>
    <row r="76" spans="1:4" x14ac:dyDescent="0.2">
      <c r="B76" s="1"/>
    </row>
    <row r="77" spans="1:4" x14ac:dyDescent="0.2">
      <c r="B77" s="1"/>
    </row>
    <row r="78" spans="1:4" x14ac:dyDescent="0.2">
      <c r="B78" s="1"/>
    </row>
    <row r="79" spans="1:4" x14ac:dyDescent="0.2">
      <c r="B79" s="1"/>
    </row>
    <row r="80" spans="1:4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  <row r="312" spans="2:2" x14ac:dyDescent="0.2">
      <c r="B312" s="1"/>
    </row>
    <row r="313" spans="2:2" x14ac:dyDescent="0.2">
      <c r="B313" s="1"/>
    </row>
    <row r="314" spans="2:2" x14ac:dyDescent="0.2">
      <c r="B314" s="1"/>
    </row>
    <row r="315" spans="2:2" x14ac:dyDescent="0.2">
      <c r="B315" s="1"/>
    </row>
    <row r="316" spans="2:2" x14ac:dyDescent="0.2">
      <c r="B316" s="1"/>
    </row>
    <row r="317" spans="2:2" x14ac:dyDescent="0.2">
      <c r="B317" s="1"/>
    </row>
    <row r="318" spans="2:2" x14ac:dyDescent="0.2">
      <c r="B318" s="1"/>
    </row>
    <row r="319" spans="2:2" x14ac:dyDescent="0.2">
      <c r="B319" s="1"/>
    </row>
    <row r="320" spans="2:2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  <row r="337" spans="2:2" x14ac:dyDescent="0.2">
      <c r="B337" s="1"/>
    </row>
    <row r="338" spans="2:2" x14ac:dyDescent="0.2">
      <c r="B338" s="1"/>
    </row>
    <row r="339" spans="2:2" x14ac:dyDescent="0.2">
      <c r="B339" s="1"/>
    </row>
    <row r="340" spans="2:2" x14ac:dyDescent="0.2">
      <c r="B340" s="1"/>
    </row>
    <row r="341" spans="2:2" x14ac:dyDescent="0.2">
      <c r="B341" s="1"/>
    </row>
    <row r="342" spans="2:2" x14ac:dyDescent="0.2">
      <c r="B342" s="1"/>
    </row>
    <row r="343" spans="2:2" x14ac:dyDescent="0.2">
      <c r="B343" s="1"/>
    </row>
    <row r="344" spans="2:2" x14ac:dyDescent="0.2">
      <c r="B344" s="1"/>
    </row>
    <row r="345" spans="2:2" x14ac:dyDescent="0.2">
      <c r="B345" s="1"/>
    </row>
    <row r="346" spans="2:2" x14ac:dyDescent="0.2">
      <c r="B346" s="1"/>
    </row>
    <row r="347" spans="2:2" x14ac:dyDescent="0.2">
      <c r="B347" s="1"/>
    </row>
    <row r="348" spans="2:2" x14ac:dyDescent="0.2">
      <c r="B348" s="1"/>
    </row>
    <row r="349" spans="2:2" x14ac:dyDescent="0.2">
      <c r="B349" s="1"/>
    </row>
    <row r="350" spans="2:2" x14ac:dyDescent="0.2">
      <c r="B350" s="1"/>
    </row>
    <row r="351" spans="2:2" x14ac:dyDescent="0.2">
      <c r="B351" s="1"/>
    </row>
    <row r="352" spans="2:2" x14ac:dyDescent="0.2">
      <c r="B352" s="1"/>
    </row>
    <row r="353" spans="2:2" x14ac:dyDescent="0.2">
      <c r="B353" s="1"/>
    </row>
    <row r="354" spans="2:2" x14ac:dyDescent="0.2">
      <c r="B354" s="1"/>
    </row>
    <row r="355" spans="2:2" x14ac:dyDescent="0.2">
      <c r="B355" s="1"/>
    </row>
    <row r="356" spans="2:2" x14ac:dyDescent="0.2">
      <c r="B356" s="1"/>
    </row>
    <row r="357" spans="2:2" x14ac:dyDescent="0.2">
      <c r="B357" s="1"/>
    </row>
    <row r="358" spans="2:2" x14ac:dyDescent="0.2">
      <c r="B358" s="1"/>
    </row>
    <row r="359" spans="2:2" x14ac:dyDescent="0.2">
      <c r="B359" s="1"/>
    </row>
    <row r="360" spans="2:2" x14ac:dyDescent="0.2">
      <c r="B360" s="1"/>
    </row>
    <row r="361" spans="2:2" x14ac:dyDescent="0.2">
      <c r="B361" s="1"/>
    </row>
    <row r="362" spans="2:2" x14ac:dyDescent="0.2">
      <c r="B362" s="1"/>
    </row>
    <row r="363" spans="2:2" x14ac:dyDescent="0.2">
      <c r="B363" s="1"/>
    </row>
    <row r="364" spans="2:2" x14ac:dyDescent="0.2">
      <c r="B364" s="1"/>
    </row>
    <row r="365" spans="2:2" x14ac:dyDescent="0.2">
      <c r="B365" s="1"/>
    </row>
    <row r="366" spans="2:2" x14ac:dyDescent="0.2">
      <c r="B366" s="1"/>
    </row>
    <row r="367" spans="2:2" x14ac:dyDescent="0.2">
      <c r="B367" s="1"/>
    </row>
    <row r="368" spans="2:2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</sheetData>
  <mergeCells count="6">
    <mergeCell ref="B72:D72"/>
    <mergeCell ref="B11:D11"/>
    <mergeCell ref="B12:D12"/>
    <mergeCell ref="B13:D13"/>
    <mergeCell ref="B14:D14"/>
    <mergeCell ref="B71:D71"/>
  </mergeCells>
  <phoneticPr fontId="8" type="noConversion"/>
  <pageMargins left="0.31496062992125984" right="0.31496062992125984" top="0.78740157480314965" bottom="0.27559055118110237" header="0.19685039370078741" footer="0.31496062992125984"/>
  <pageSetup paperSize="9" firstPageNumber="266" orientation="portrait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Дротенко</cp:lastModifiedBy>
  <cp:lastPrinted>2020-07-28T12:57:50Z</cp:lastPrinted>
  <dcterms:created xsi:type="dcterms:W3CDTF">2019-12-13T11:43:21Z</dcterms:created>
  <dcterms:modified xsi:type="dcterms:W3CDTF">2020-07-28T12:58:11Z</dcterms:modified>
</cp:coreProperties>
</file>