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№2 (96)" sheetId="3" r:id="rId1"/>
  </sheets>
  <definedNames>
    <definedName name="_xlnm.Print_Area" localSheetId="0">'№2 (96)'!$A$1:$C$38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3" l="1"/>
  <c r="C34" i="3"/>
  <c r="C22" i="3" l="1"/>
  <c r="C18" i="3"/>
  <c r="C32" i="3" l="1"/>
  <c r="C36" i="3"/>
  <c r="C16" i="3" l="1"/>
  <c r="C15" i="3"/>
  <c r="C20" i="3" s="1"/>
  <c r="C19" i="3" s="1"/>
  <c r="C14" i="3"/>
  <c r="C31" i="3"/>
  <c r="C28" i="3"/>
  <c r="C25" i="3" l="1"/>
  <c r="C27" i="3"/>
  <c r="C17" i="3"/>
  <c r="C26" i="3"/>
  <c r="C23" i="3" l="1"/>
  <c r="C24" i="3" s="1"/>
</calcChain>
</file>

<file path=xl/sharedStrings.xml><?xml version="1.0" encoding="utf-8"?>
<sst xmlns="http://schemas.openxmlformats.org/spreadsheetml/2006/main" count="60" uniqueCount="57">
  <si>
    <t>№ п/п</t>
  </si>
  <si>
    <t>Наименование показателя</t>
  </si>
  <si>
    <t>1.</t>
  </si>
  <si>
    <t>Доходы:</t>
  </si>
  <si>
    <t>1.1.</t>
  </si>
  <si>
    <t>имеющие целевое назначение</t>
  </si>
  <si>
    <t>2.</t>
  </si>
  <si>
    <t>Предельные расходы, из них:</t>
  </si>
  <si>
    <t>2.1.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</si>
  <si>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</si>
  <si>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3.</t>
  </si>
  <si>
    <t>Расходы, подлежащие финансированию:</t>
  </si>
  <si>
    <t>3.1.</t>
  </si>
  <si>
    <t>за счет доходов, имеющих целевое назначение</t>
  </si>
  <si>
    <t>3.2.</t>
  </si>
  <si>
    <t>за счет доходов, не имеющих целевого назначения, из них:</t>
  </si>
  <si>
    <t>3.2.1.</t>
  </si>
  <si>
    <t>на оплату коммунальных услуг, возмещение льгот по коммунальным услугам,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</si>
  <si>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4.</t>
  </si>
  <si>
    <t>Предельный дефицит</t>
  </si>
  <si>
    <t xml:space="preserve">% к предельным расходам  </t>
  </si>
  <si>
    <t>5.</t>
  </si>
  <si>
    <t>Дефицит</t>
  </si>
  <si>
    <t>% к расходам, подлежащим финансированию</t>
  </si>
  <si>
    <t>6.</t>
  </si>
  <si>
    <t>Источники покрытия предельного дефицита</t>
  </si>
  <si>
    <t>6.1.</t>
  </si>
  <si>
    <t>задолженность:</t>
  </si>
  <si>
    <t>6.1.1</t>
  </si>
  <si>
    <t>по кредитам (займам)</t>
  </si>
  <si>
    <t>6.1.2.</t>
  </si>
  <si>
    <t>перед юридическими лицами - резидентами</t>
  </si>
  <si>
    <t>6.2.</t>
  </si>
  <si>
    <t>остатки на начало года:</t>
  </si>
  <si>
    <t>6.2.1</t>
  </si>
  <si>
    <t>6.2.1.1</t>
  </si>
  <si>
    <t>на счетах республиканского бюджета</t>
  </si>
  <si>
    <t>6.2.1.2</t>
  </si>
  <si>
    <t>6.2.1.3</t>
  </si>
  <si>
    <t>6.2.2</t>
  </si>
  <si>
    <t>имеющие целевое назначение, в т. ч.</t>
  </si>
  <si>
    <t>6.2.2.1</t>
  </si>
  <si>
    <t xml:space="preserve">Фонда  капитальных вложений </t>
  </si>
  <si>
    <t>6.2.2.4</t>
  </si>
  <si>
    <t>Основные характеристики республиканского бюджета на 2021 год</t>
  </si>
  <si>
    <t>Сумма, руб.</t>
  </si>
  <si>
    <t xml:space="preserve">к Закону Приднестровской Молдавской Республики </t>
  </si>
  <si>
    <t>"О республиканском бюджете на 2021 год"</t>
  </si>
  <si>
    <t>Приложение № 2</t>
  </si>
  <si>
    <t>"О внесении изменений и дополнений в Закон</t>
  </si>
  <si>
    <t>Приднестровской Молдавской Республики</t>
  </si>
  <si>
    <t>1.2.</t>
  </si>
  <si>
    <t>не имеющие целевого назначения</t>
  </si>
  <si>
    <t>не имеющие целевого назначения, в т. ч.:</t>
  </si>
  <si>
    <t>средства целевых бюджетных фондов, направленных  согласно Закону   Приднестровской Молдавской Республики "О республиканском бюджете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</si>
  <si>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 Приднестровской Молдавской Республики "О республиканском бюджете  на 2020 год"</t>
  </si>
  <si>
    <t>безвозмездной  помощи, поступившей в 2020 г.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</si>
</sst>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1" fillId="0" borderId="0"/>
    <xf numFmtId="0" fontId="7" fillId="0" borderId="0"/>
  </cellStyleXfs>
  <cellXfs count="30">
    <xf numFmtId="0" fontId="0" fillId="0" borderId="0" xfId="0"/>
    <xf numFmtId="3" fontId="2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horizontal="right" wrapText="1"/>
    </xf>
    <xf numFmtId="0" fontId="5" fillId="0" borderId="0" xfId="0" applyFont="1"/>
    <xf numFmtId="0" fontId="6" fillId="2" borderId="0" xfId="0" applyFont="1" applyFill="1" applyAlignment="1">
      <alignment wrapText="1"/>
    </xf>
    <xf numFmtId="3" fontId="3" fillId="0" borderId="8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4" fontId="2" fillId="0" borderId="0" xfId="0" applyNumberFormat="1" applyFont="1" applyAlignment="1">
      <alignment horizontal="center" wrapText="1"/>
    </xf>
    <xf numFmtId="0" fontId="3" fillId="2" borderId="0" xfId="0" applyFont="1" applyFill="1" applyAlignment="1">
      <alignment horizontal="right" wrapText="1"/>
    </xf>
  </cellXfs>
  <cellStyles count="4">
    <cellStyle name="Обычный" xfId="0" builtinId="0"/>
    <cellStyle name="Обычный 2" xfId="2"/>
    <cellStyle name="Обычный 2 2" xf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BreakPreview" topLeftCell="A23" zoomScale="70" zoomScaleNormal="100" zoomScaleSheetLayoutView="70" workbookViewId="0">
      <selection activeCell="C30" sqref="C30"/>
    </sheetView>
  </sheetViews>
  <sheetFormatPr defaultRowHeight="15" x14ac:dyDescent="0.25"/>
  <cols>
    <col min="1" max="1" width="8.42578125" bestFit="1" customWidth="1"/>
    <col min="2" max="2" width="89.42578125" customWidth="1"/>
    <col min="3" max="3" width="15.5703125" bestFit="1" customWidth="1"/>
  </cols>
  <sheetData>
    <row r="1" spans="1:5" ht="15.75" x14ac:dyDescent="0.25">
      <c r="A1" s="8"/>
      <c r="B1" s="29" t="s">
        <v>48</v>
      </c>
      <c r="C1" s="29"/>
      <c r="D1" s="9"/>
      <c r="E1" s="9"/>
    </row>
    <row r="2" spans="1:5" ht="15.75" x14ac:dyDescent="0.25">
      <c r="A2" s="8"/>
      <c r="B2" s="29" t="s">
        <v>46</v>
      </c>
      <c r="C2" s="29"/>
      <c r="D2" s="9"/>
      <c r="E2" s="9"/>
    </row>
    <row r="3" spans="1:5" ht="15.75" x14ac:dyDescent="0.25">
      <c r="A3" s="8"/>
      <c r="B3" s="29" t="s">
        <v>49</v>
      </c>
      <c r="C3" s="29"/>
      <c r="D3" s="9"/>
      <c r="E3" s="9"/>
    </row>
    <row r="4" spans="1:5" ht="15.75" x14ac:dyDescent="0.25">
      <c r="A4" s="8"/>
      <c r="B4" s="29" t="s">
        <v>50</v>
      </c>
      <c r="C4" s="29"/>
      <c r="D4" s="9"/>
      <c r="E4" s="9"/>
    </row>
    <row r="5" spans="1:5" ht="15.75" x14ac:dyDescent="0.25">
      <c r="A5" s="8"/>
      <c r="B5" s="29" t="s">
        <v>47</v>
      </c>
      <c r="C5" s="29"/>
      <c r="D5" s="9"/>
      <c r="E5" s="9"/>
    </row>
    <row r="6" spans="1:5" ht="15.75" x14ac:dyDescent="0.25">
      <c r="A6" s="8"/>
      <c r="B6" s="8"/>
      <c r="C6" s="8"/>
    </row>
    <row r="7" spans="1:5" ht="15.75" x14ac:dyDescent="0.25">
      <c r="A7" s="29" t="s">
        <v>48</v>
      </c>
      <c r="B7" s="29"/>
      <c r="C7" s="29"/>
    </row>
    <row r="8" spans="1:5" ht="15.75" x14ac:dyDescent="0.25">
      <c r="A8" s="29" t="s">
        <v>46</v>
      </c>
      <c r="B8" s="29"/>
      <c r="C8" s="29"/>
    </row>
    <row r="9" spans="1:5" ht="15.75" x14ac:dyDescent="0.25">
      <c r="A9" s="29" t="s">
        <v>47</v>
      </c>
      <c r="B9" s="29"/>
      <c r="C9" s="29"/>
    </row>
    <row r="10" spans="1:5" ht="15.75" x14ac:dyDescent="0.25">
      <c r="A10" s="8"/>
      <c r="B10" s="8"/>
      <c r="C10" s="8"/>
    </row>
    <row r="11" spans="1:5" ht="15.75" x14ac:dyDescent="0.25">
      <c r="A11" s="28" t="s">
        <v>44</v>
      </c>
      <c r="B11" s="28"/>
      <c r="C11" s="28"/>
    </row>
    <row r="12" spans="1:5" ht="16.5" thickBot="1" x14ac:dyDescent="0.3">
      <c r="A12" s="5"/>
      <c r="B12" s="5"/>
      <c r="C12" s="5"/>
    </row>
    <row r="13" spans="1:5" s="8" customFormat="1" ht="16.5" thickBot="1" x14ac:dyDescent="0.3">
      <c r="A13" s="16" t="s">
        <v>0</v>
      </c>
      <c r="B13" s="17" t="s">
        <v>1</v>
      </c>
      <c r="C13" s="18" t="s">
        <v>45</v>
      </c>
    </row>
    <row r="14" spans="1:5" ht="15.75" x14ac:dyDescent="0.25">
      <c r="A14" s="12" t="s">
        <v>2</v>
      </c>
      <c r="B14" s="22" t="s">
        <v>3</v>
      </c>
      <c r="C14" s="23">
        <f>SUM(C15:C16)</f>
        <v>1930901832</v>
      </c>
    </row>
    <row r="15" spans="1:5" ht="15.75" x14ac:dyDescent="0.25">
      <c r="A15" s="13" t="s">
        <v>4</v>
      </c>
      <c r="B15" s="10" t="s">
        <v>5</v>
      </c>
      <c r="C15" s="2">
        <f>696877948+4799749</f>
        <v>701677697</v>
      </c>
    </row>
    <row r="16" spans="1:5" ht="16.5" thickBot="1" x14ac:dyDescent="0.3">
      <c r="A16" s="24" t="s">
        <v>51</v>
      </c>
      <c r="B16" s="11" t="s">
        <v>52</v>
      </c>
      <c r="C16" s="4">
        <f>1234023884-4799749</f>
        <v>1229224135</v>
      </c>
    </row>
    <row r="17" spans="1:3" ht="15.75" x14ac:dyDescent="0.25">
      <c r="A17" s="19" t="s">
        <v>6</v>
      </c>
      <c r="B17" s="20" t="s">
        <v>7</v>
      </c>
      <c r="C17" s="21">
        <f>SUM(C19+C30)</f>
        <v>4194473472</v>
      </c>
    </row>
    <row r="18" spans="1:3" ht="126.75" thickBot="1" x14ac:dyDescent="0.3">
      <c r="A18" s="24" t="s">
        <v>8</v>
      </c>
      <c r="B18" s="11" t="s">
        <v>9</v>
      </c>
      <c r="C18" s="4">
        <f>412076384+1759</f>
        <v>412078143</v>
      </c>
    </row>
    <row r="19" spans="1:3" ht="15.75" x14ac:dyDescent="0.25">
      <c r="A19" s="19" t="s">
        <v>10</v>
      </c>
      <c r="B19" s="20" t="s">
        <v>11</v>
      </c>
      <c r="C19" s="21">
        <f>SUM(C20:C21)</f>
        <v>4005754993</v>
      </c>
    </row>
    <row r="20" spans="1:3" ht="15.75" x14ac:dyDescent="0.25">
      <c r="A20" s="13" t="s">
        <v>12</v>
      </c>
      <c r="B20" s="10" t="s">
        <v>13</v>
      </c>
      <c r="C20" s="2">
        <f>C15+C36</f>
        <v>708763294</v>
      </c>
    </row>
    <row r="21" spans="1:3" ht="15.75" x14ac:dyDescent="0.25">
      <c r="A21" s="13" t="s">
        <v>14</v>
      </c>
      <c r="B21" s="10" t="s">
        <v>15</v>
      </c>
      <c r="C21" s="1">
        <v>3296991699</v>
      </c>
    </row>
    <row r="22" spans="1:3" ht="79.5" thickBot="1" x14ac:dyDescent="0.3">
      <c r="A22" s="24" t="s">
        <v>16</v>
      </c>
      <c r="B22" s="11" t="s">
        <v>17</v>
      </c>
      <c r="C22" s="4">
        <f>223357905+1759</f>
        <v>223359664</v>
      </c>
    </row>
    <row r="23" spans="1:3" ht="15.75" x14ac:dyDescent="0.25">
      <c r="A23" s="19" t="s">
        <v>18</v>
      </c>
      <c r="B23" s="20" t="s">
        <v>19</v>
      </c>
      <c r="C23" s="21">
        <f>C17-C14</f>
        <v>2263571640</v>
      </c>
    </row>
    <row r="24" spans="1:3" ht="16.5" thickBot="1" x14ac:dyDescent="0.3">
      <c r="A24" s="25"/>
      <c r="B24" s="11" t="s">
        <v>20</v>
      </c>
      <c r="C24" s="26">
        <f>C23/C17*100</f>
        <v>53.965572916609453</v>
      </c>
    </row>
    <row r="25" spans="1:3" ht="15.75" x14ac:dyDescent="0.25">
      <c r="A25" s="19" t="s">
        <v>21</v>
      </c>
      <c r="B25" s="20" t="s">
        <v>22</v>
      </c>
      <c r="C25" s="21">
        <f>C19-C14</f>
        <v>2074853161</v>
      </c>
    </row>
    <row r="26" spans="1:3" ht="16.5" thickBot="1" x14ac:dyDescent="0.3">
      <c r="A26" s="25"/>
      <c r="B26" s="11" t="s">
        <v>23</v>
      </c>
      <c r="C26" s="26">
        <f>C25/C19*100</f>
        <v>51.796806460349586</v>
      </c>
    </row>
    <row r="27" spans="1:3" ht="15.75" x14ac:dyDescent="0.25">
      <c r="A27" s="19" t="s">
        <v>24</v>
      </c>
      <c r="B27" s="27" t="s">
        <v>25</v>
      </c>
      <c r="C27" s="21">
        <f>C28+C31</f>
        <v>2263571640</v>
      </c>
    </row>
    <row r="28" spans="1:3" ht="15.75" x14ac:dyDescent="0.25">
      <c r="A28" s="13" t="s">
        <v>26</v>
      </c>
      <c r="B28" s="10" t="s">
        <v>27</v>
      </c>
      <c r="C28" s="2">
        <f>C29+C30</f>
        <v>2217895909</v>
      </c>
    </row>
    <row r="29" spans="1:3" ht="15.75" x14ac:dyDescent="0.25">
      <c r="A29" s="14" t="s">
        <v>28</v>
      </c>
      <c r="B29" s="10" t="s">
        <v>29</v>
      </c>
      <c r="C29" s="2">
        <f>2028979038+198392</f>
        <v>2029177430</v>
      </c>
    </row>
    <row r="30" spans="1:3" ht="15.75" x14ac:dyDescent="0.25">
      <c r="A30" s="13" t="s">
        <v>30</v>
      </c>
      <c r="B30" s="10" t="s">
        <v>31</v>
      </c>
      <c r="C30" s="6">
        <v>188718479</v>
      </c>
    </row>
    <row r="31" spans="1:3" ht="15.75" x14ac:dyDescent="0.25">
      <c r="A31" s="13" t="s">
        <v>32</v>
      </c>
      <c r="B31" s="10" t="s">
        <v>33</v>
      </c>
      <c r="C31" s="3">
        <f>C32+C36</f>
        <v>45675731</v>
      </c>
    </row>
    <row r="32" spans="1:3" ht="15.75" x14ac:dyDescent="0.25">
      <c r="A32" s="14" t="s">
        <v>34</v>
      </c>
      <c r="B32" s="10" t="s">
        <v>53</v>
      </c>
      <c r="C32" s="3">
        <f>C33+C34+C35</f>
        <v>38590134</v>
      </c>
    </row>
    <row r="33" spans="1:3" ht="15.75" x14ac:dyDescent="0.25">
      <c r="A33" s="14" t="s">
        <v>35</v>
      </c>
      <c r="B33" s="10" t="s">
        <v>36</v>
      </c>
      <c r="C33" s="3">
        <v>28538082</v>
      </c>
    </row>
    <row r="34" spans="1:3" ht="110.25" x14ac:dyDescent="0.25">
      <c r="A34" s="14" t="s">
        <v>37</v>
      </c>
      <c r="B34" s="10" t="s">
        <v>54</v>
      </c>
      <c r="C34" s="2">
        <f>10217351-198392</f>
        <v>10018959</v>
      </c>
    </row>
    <row r="35" spans="1:3" ht="31.5" x14ac:dyDescent="0.25">
      <c r="A35" s="14" t="s">
        <v>38</v>
      </c>
      <c r="B35" s="10" t="s">
        <v>55</v>
      </c>
      <c r="C35" s="2">
        <v>33093</v>
      </c>
    </row>
    <row r="36" spans="1:3" ht="15.75" x14ac:dyDescent="0.25">
      <c r="A36" s="14" t="s">
        <v>39</v>
      </c>
      <c r="B36" s="10" t="s">
        <v>40</v>
      </c>
      <c r="C36" s="3">
        <f>C37+C38</f>
        <v>7085597</v>
      </c>
    </row>
    <row r="37" spans="1:3" ht="15.75" x14ac:dyDescent="0.25">
      <c r="A37" s="14" t="s">
        <v>41</v>
      </c>
      <c r="B37" s="10" t="s">
        <v>42</v>
      </c>
      <c r="C37" s="7">
        <v>6959473</v>
      </c>
    </row>
    <row r="38" spans="1:3" ht="63.75" thickBot="1" x14ac:dyDescent="0.3">
      <c r="A38" s="15" t="s">
        <v>43</v>
      </c>
      <c r="B38" s="11" t="s">
        <v>56</v>
      </c>
      <c r="C38" s="4">
        <v>126124</v>
      </c>
    </row>
  </sheetData>
  <mergeCells count="9">
    <mergeCell ref="A11:C11"/>
    <mergeCell ref="A7:C7"/>
    <mergeCell ref="A8:C8"/>
    <mergeCell ref="A9:C9"/>
    <mergeCell ref="B1:C1"/>
    <mergeCell ref="B2:C2"/>
    <mergeCell ref="B5:C5"/>
    <mergeCell ref="B3:C3"/>
    <mergeCell ref="B4:C4"/>
  </mergeCells>
  <printOptions horizontalCentered="1"/>
  <pageMargins left="0.70866141732283472" right="0.19685039370078741" top="0.78740157480314965" bottom="0.74803149606299213" header="0.59055118110236227" footer="0.31496062992125984"/>
  <pageSetup paperSize="9" scale="80" firstPageNumber="8" orientation="portrait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№2 (96)</vt:lpstr>
      <vt:lpstr>'№2 (96)'!Область_печати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2021-04-22T06:18:54Z</dcterms:modified>
</cp:coreProperties>
</file>