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0800" windowHeight="10890" firstSheet="1" activeTab="1"/>
  </bookViews>
  <sheets>
    <sheet name="Приложение-2015  (2)" sheetId="1" r:id="rId1"/>
    <sheet name="Приложение № 22" sheetId="2" r:id="rId2"/>
  </sheets>
  <definedNames/>
  <calcPr fullCalcOnLoad="1"/>
</workbook>
</file>

<file path=xl/comments1.xml><?xml version="1.0" encoding="utf-8"?>
<comments xmlns="http://schemas.openxmlformats.org/spreadsheetml/2006/main">
  <authors>
    <author>gsbp21</author>
  </authors>
  <commentList>
    <comment ref="G13" authorId="0">
      <text>
        <r>
          <rPr>
            <b/>
            <sz val="10"/>
            <rFont val="Tahoma"/>
            <family val="0"/>
          </rPr>
          <t>gsbp21:</t>
        </r>
        <r>
          <rPr>
            <sz val="10"/>
            <rFont val="Tahoma"/>
            <family val="0"/>
          </rPr>
          <t xml:space="preserve">
уменьшнео на 195399 д/с от 2.12.2014</t>
        </r>
      </text>
    </comment>
  </commentList>
</comments>
</file>

<file path=xl/sharedStrings.xml><?xml version="1.0" encoding="utf-8"?>
<sst xmlns="http://schemas.openxmlformats.org/spreadsheetml/2006/main" count="68" uniqueCount="56">
  <si>
    <t>Административно-территориальные единицы</t>
  </si>
  <si>
    <t>ООО "Рубин"</t>
  </si>
  <si>
    <t>СЗАО "Интерднестрком"</t>
  </si>
  <si>
    <t>Рыбницкий район,                                     Каменский район</t>
  </si>
  <si>
    <t>ГУПС "ЦРС"</t>
  </si>
  <si>
    <t>Территория ПМР</t>
  </si>
  <si>
    <t>(руб.)</t>
  </si>
  <si>
    <t>Наименование юридического лица, выполняющего трансляцию, ретрансляцию, мониторинг</t>
  </si>
  <si>
    <t>ИТОГО</t>
  </si>
  <si>
    <t>Количество радио-излучающих систем</t>
  </si>
  <si>
    <t xml:space="preserve">по элементу расходов 111070 "Товары и услуги, не отнесенные </t>
  </si>
  <si>
    <t>к другим подстатьям экономической классификации расходов"</t>
  </si>
  <si>
    <t>Примечание:</t>
  </si>
  <si>
    <t xml:space="preserve">г. Днестровск,                                                          г. Григориополь, Григориопольский р-н,                    г. Рыбница, Рыбницкий район,                  г. Каменка, Каменский район               </t>
  </si>
  <si>
    <t>ОАО "Приднестровский радиотелецентр"</t>
  </si>
  <si>
    <t>СМЕТА РАСХОДОВ</t>
  </si>
  <si>
    <t xml:space="preserve">средств, направляемых на затраты </t>
  </si>
  <si>
    <t xml:space="preserve">на услуги трансляции, ретрансляции и мониторинга </t>
  </si>
  <si>
    <t>теле-, радиопрограмм, определенных государственным заказом,</t>
  </si>
  <si>
    <t xml:space="preserve"> и мониторинга радио-излучающих систем</t>
  </si>
  <si>
    <t>Приложение №</t>
  </si>
  <si>
    <t>1. Сумма кредиторской задолженности, подлежащая погашению в 2015 году</t>
  </si>
  <si>
    <t>Всего сумма кредиторской задолженности, подлежащая погашению в 2015 году</t>
  </si>
  <si>
    <t>2. Средства на финансирование государственного заказа, в том числе:</t>
  </si>
  <si>
    <t xml:space="preserve">Направлено на финансирование </t>
  </si>
  <si>
    <t>Зарегистрировано договоров в 2015г.</t>
  </si>
  <si>
    <t>Факт по договорам 2015г.</t>
  </si>
  <si>
    <t xml:space="preserve">г. Тирасполь,                                                                           г. Бендеры,                                                                                       г. Днестровск,                                                       </t>
  </si>
  <si>
    <t xml:space="preserve">  Разрешить исполнительному органу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формирование и исполнение государстве</t>
  </si>
  <si>
    <t>План на год (уточненный)</t>
  </si>
  <si>
    <t>План на год (утвержден)</t>
  </si>
  <si>
    <t>"О республиканском бюджете на 2017 год"</t>
  </si>
  <si>
    <t>ГУПС "Центр регулирования связи"</t>
  </si>
  <si>
    <t xml:space="preserve"> как составной части мониторинга радиочастотного спектра,</t>
  </si>
  <si>
    <t>на 2017 год</t>
  </si>
  <si>
    <t>№ п/п</t>
  </si>
  <si>
    <t>1.</t>
  </si>
  <si>
    <t>Сумма кредиторской задолженности, подлежащей погашению в 2017 году, всего:</t>
  </si>
  <si>
    <t>в том числе:</t>
  </si>
  <si>
    <t>Сумма, руб.</t>
  </si>
  <si>
    <t>2.</t>
  </si>
  <si>
    <t xml:space="preserve"> Средства на финансирование государственного заказа, всего:</t>
  </si>
  <si>
    <t xml:space="preserve">определенных государственным заказом,  </t>
  </si>
  <si>
    <t>и радиоконтролю радиоизлучающих средств,</t>
  </si>
  <si>
    <t>Рыбницкий р-н,                                     Каменский р-н</t>
  </si>
  <si>
    <t xml:space="preserve">г. Тирасполь,                                                                           г. Бендеры,                                                                                       г. Слободзея,  Слободзейский р-н,                          г. Дубоссары, Дубоссарский р-н,                                                      г. Григориополь, Григориопольский р-н,                    г. Рыбница, Рыбницкий р-н,                                      г. Каменка, Каменский р-н                                                 </t>
  </si>
  <si>
    <t xml:space="preserve">г. Днестровск,                                                          г. Григориополь, Григориопольский р-н,                    г. Рыбница, Рыбницкий р-н,                                          г. Каменка, Каменский р-н              </t>
  </si>
  <si>
    <t>Приложение № 18</t>
  </si>
  <si>
    <t xml:space="preserve"> по трансляции, ретрансляции теле-, радиопрограмм, </t>
  </si>
  <si>
    <t>участвующих в исполнении государственного заказа,</t>
  </si>
  <si>
    <t>Наименование                                              юридического лица, выполняющего трансляцию, ретрансляцию, радиоконтроль</t>
  </si>
  <si>
    <t>Количество радио-излучающих средств</t>
  </si>
  <si>
    <t xml:space="preserve">на финансирование государственного заказа </t>
  </si>
  <si>
    <t>к Закону Приднестровской Молдавской Республики</t>
  </si>
  <si>
    <t>Смета расходов</t>
  </si>
  <si>
    <t xml:space="preserve">г. Тирасполь, г.Днестровск, г.Бендеры,                                                                                                                                                              г. Слободзея,  Слободзейский р-н,                         г. Дубоссары,    Дубоссарский р-н,                                                      г. Григориополь, Григориопольский р-н,                    г. Рыбница, Рыбницкий р-н,                                   г. Каменка, Каменский р-н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</si>
</sst>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11"/>
      <name val="Times New Roman"/>
      <family val="1"/>
    </font>
    <font>
      <b/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22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7" fillId="0" borderId="0" xfId="0" applyFont="1" applyFill="1" applyAlignment="1">
      <alignment/>
    </xf>
    <xf numFmtId="0" fontId="1" fillId="24" borderId="0" xfId="0" applyFont="1" applyFill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11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zoomScale="90" zoomScaleNormal="90" workbookViewId="0" topLeftCell="A4">
      <selection activeCell="E19" sqref="E19"/>
    </sheetView>
  </sheetViews>
  <sheetFormatPr defaultColWidth="9.140625" defaultRowHeight="12.75"/>
  <cols>
    <col min="1" max="1" width="28.140625" style="0" customWidth="1"/>
    <col min="2" max="2" width="15.140625" style="0" customWidth="1"/>
    <col min="3" max="3" width="40.7109375" style="0" customWidth="1"/>
    <col min="4" max="4" width="14.00390625" style="0" customWidth="1"/>
    <col min="5" max="5" width="15.140625" style="0" customWidth="1"/>
    <col min="6" max="6" width="15.57421875" style="0" customWidth="1"/>
    <col min="7" max="7" width="12.8515625" style="0" customWidth="1"/>
    <col min="8" max="8" width="12.28125" style="0" customWidth="1"/>
    <col min="9" max="10" width="27.140625" style="0" customWidth="1"/>
  </cols>
  <sheetData>
    <row r="1" spans="4:5" ht="12.75">
      <c r="D1" s="20" t="s">
        <v>20</v>
      </c>
      <c r="E1" s="20"/>
    </row>
    <row r="3" spans="1:5" ht="16.5">
      <c r="A3" s="65" t="s">
        <v>15</v>
      </c>
      <c r="B3" s="65"/>
      <c r="C3" s="65"/>
      <c r="D3" s="65"/>
      <c r="E3" s="25"/>
    </row>
    <row r="4" spans="1:5" s="15" customFormat="1" ht="18">
      <c r="A4" s="65" t="s">
        <v>16</v>
      </c>
      <c r="B4" s="65"/>
      <c r="C4" s="65"/>
      <c r="D4" s="65"/>
      <c r="E4" s="25"/>
    </row>
    <row r="5" spans="1:5" s="15" customFormat="1" ht="18">
      <c r="A5" s="65" t="s">
        <v>17</v>
      </c>
      <c r="B5" s="65"/>
      <c r="C5" s="65"/>
      <c r="D5" s="65"/>
      <c r="E5" s="25"/>
    </row>
    <row r="6" spans="1:5" s="15" customFormat="1" ht="18">
      <c r="A6" s="65" t="s">
        <v>18</v>
      </c>
      <c r="B6" s="65"/>
      <c r="C6" s="65"/>
      <c r="D6" s="65"/>
      <c r="E6" s="25"/>
    </row>
    <row r="7" spans="1:5" s="15" customFormat="1" ht="18">
      <c r="A7" s="65" t="s">
        <v>19</v>
      </c>
      <c r="B7" s="65"/>
      <c r="C7" s="65"/>
      <c r="D7" s="65"/>
      <c r="E7" s="25"/>
    </row>
    <row r="8" spans="1:5" s="15" customFormat="1" ht="18">
      <c r="A8" s="65" t="s">
        <v>10</v>
      </c>
      <c r="B8" s="65"/>
      <c r="C8" s="65"/>
      <c r="D8" s="65"/>
      <c r="E8" s="25"/>
    </row>
    <row r="9" spans="1:5" s="15" customFormat="1" ht="18">
      <c r="A9" s="65" t="s">
        <v>11</v>
      </c>
      <c r="B9" s="65"/>
      <c r="C9" s="65"/>
      <c r="D9" s="65"/>
      <c r="E9" s="25"/>
    </row>
    <row r="10" spans="1:5" ht="16.5" thickBot="1">
      <c r="A10" s="1"/>
      <c r="B10" s="1"/>
      <c r="C10" s="1"/>
      <c r="D10" s="8" t="s">
        <v>6</v>
      </c>
      <c r="E10" s="8"/>
    </row>
    <row r="11" spans="1:8" ht="120" customHeight="1" thickBot="1">
      <c r="A11" s="9" t="s">
        <v>7</v>
      </c>
      <c r="B11" s="10" t="s">
        <v>9</v>
      </c>
      <c r="C11" s="9" t="s">
        <v>0</v>
      </c>
      <c r="D11" s="10" t="s">
        <v>30</v>
      </c>
      <c r="E11" s="10" t="s">
        <v>29</v>
      </c>
      <c r="F11" s="10" t="s">
        <v>24</v>
      </c>
      <c r="G11" s="10" t="s">
        <v>25</v>
      </c>
      <c r="H11" s="10" t="s">
        <v>26</v>
      </c>
    </row>
    <row r="12" spans="1:8" s="22" customFormat="1" ht="16.5" thickBot="1">
      <c r="A12" s="16">
        <v>1</v>
      </c>
      <c r="B12" s="17">
        <v>2</v>
      </c>
      <c r="C12" s="16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</row>
    <row r="13" spans="1:8" s="22" customFormat="1" ht="16.5" thickBot="1">
      <c r="A13" s="67" t="s">
        <v>21</v>
      </c>
      <c r="B13" s="68"/>
      <c r="C13" s="69"/>
      <c r="D13" s="17"/>
      <c r="E13" s="17"/>
      <c r="F13" s="17"/>
      <c r="G13" s="17"/>
      <c r="H13" s="17"/>
    </row>
    <row r="14" spans="1:11" ht="34.5" customHeight="1" thickBot="1">
      <c r="A14" s="21" t="s">
        <v>14</v>
      </c>
      <c r="B14" s="12"/>
      <c r="C14" s="6"/>
      <c r="D14" s="18">
        <v>445639</v>
      </c>
      <c r="E14" s="18">
        <f>445639+100833</f>
        <v>546472</v>
      </c>
      <c r="F14" s="18"/>
      <c r="G14" s="18"/>
      <c r="H14" s="18"/>
      <c r="I14" s="23"/>
      <c r="K14" s="23"/>
    </row>
    <row r="15" spans="1:11" ht="36" customHeight="1" thickBot="1">
      <c r="A15" s="11" t="s">
        <v>1</v>
      </c>
      <c r="B15" s="12"/>
      <c r="C15" s="6"/>
      <c r="D15" s="18">
        <v>1627635</v>
      </c>
      <c r="E15" s="18">
        <f>1627635-28969</f>
        <v>1598666</v>
      </c>
      <c r="F15" s="18" t="e">
        <f>#REF!</f>
        <v>#REF!</v>
      </c>
      <c r="G15" s="18"/>
      <c r="H15" s="18" t="e">
        <f>#REF!</f>
        <v>#REF!</v>
      </c>
      <c r="I15" s="23"/>
      <c r="K15" s="23"/>
    </row>
    <row r="16" spans="1:11" ht="34.5" customHeight="1" thickBot="1">
      <c r="A16" s="11" t="s">
        <v>2</v>
      </c>
      <c r="B16" s="12"/>
      <c r="C16" s="6"/>
      <c r="D16" s="18">
        <v>31757</v>
      </c>
      <c r="E16" s="18">
        <f>31757+72635+28969</f>
        <v>133361</v>
      </c>
      <c r="F16" s="18"/>
      <c r="G16" s="18"/>
      <c r="H16" s="18" t="e">
        <f>#REF!</f>
        <v>#REF!</v>
      </c>
      <c r="I16" s="23"/>
      <c r="K16" s="23"/>
    </row>
    <row r="17" spans="1:11" ht="15.75" customHeight="1" thickBot="1">
      <c r="A17" s="70" t="s">
        <v>22</v>
      </c>
      <c r="B17" s="71"/>
      <c r="C17" s="72"/>
      <c r="D17" s="18">
        <f>SUM(D14:D16)</f>
        <v>2105031</v>
      </c>
      <c r="E17" s="18">
        <f>SUM(E14:E16)</f>
        <v>2278499</v>
      </c>
      <c r="F17" s="18" t="e">
        <f>SUM(F14:F16)</f>
        <v>#REF!</v>
      </c>
      <c r="G17" s="18">
        <f>SUM(G14:G16)</f>
        <v>0</v>
      </c>
      <c r="H17" s="18" t="e">
        <f>SUM(H14:H16)</f>
        <v>#REF!</v>
      </c>
      <c r="I17" s="23"/>
      <c r="K17" s="23"/>
    </row>
    <row r="18" spans="1:11" ht="16.5" customHeight="1" thickBot="1">
      <c r="A18" s="67" t="s">
        <v>23</v>
      </c>
      <c r="B18" s="68"/>
      <c r="C18" s="69"/>
      <c r="D18" s="18">
        <f>D19+D21+D23</f>
        <v>5894969</v>
      </c>
      <c r="E18" s="18">
        <f>E19+E21+E23</f>
        <v>5721501</v>
      </c>
      <c r="F18" s="18">
        <f>F19+F21+F23</f>
        <v>0</v>
      </c>
      <c r="G18" s="18">
        <f>G19+G21+G23</f>
        <v>3796828</v>
      </c>
      <c r="H18" s="18" t="e">
        <f>H19+H21+H23</f>
        <v>#REF!</v>
      </c>
      <c r="I18" s="23"/>
      <c r="K18" s="23"/>
    </row>
    <row r="19" spans="1:11" ht="125.25" customHeight="1" thickBot="1">
      <c r="A19" s="11" t="s">
        <v>1</v>
      </c>
      <c r="B19" s="12">
        <v>64</v>
      </c>
      <c r="C19" s="6" t="s">
        <v>27</v>
      </c>
      <c r="D19" s="18">
        <v>2775618</v>
      </c>
      <c r="E19" s="18">
        <f>2775618-46409</f>
        <v>2729209</v>
      </c>
      <c r="F19" s="18"/>
      <c r="G19" s="18">
        <v>2643920</v>
      </c>
      <c r="H19" s="18"/>
      <c r="I19" s="23"/>
      <c r="K19" s="23"/>
    </row>
    <row r="20" spans="1:11" ht="16.5" thickBot="1">
      <c r="A20" s="3"/>
      <c r="B20" s="2"/>
      <c r="C20" s="7"/>
      <c r="D20" s="18"/>
      <c r="E20" s="18"/>
      <c r="F20" s="18"/>
      <c r="G20" s="18"/>
      <c r="H20" s="18"/>
      <c r="I20" s="23"/>
      <c r="K20" s="23"/>
    </row>
    <row r="21" spans="1:11" ht="68.25" customHeight="1" thickBot="1">
      <c r="A21" s="11" t="s">
        <v>14</v>
      </c>
      <c r="B21" s="12">
        <v>13</v>
      </c>
      <c r="C21" s="6" t="s">
        <v>13</v>
      </c>
      <c r="D21" s="18">
        <v>1792975</v>
      </c>
      <c r="E21" s="18">
        <v>1792975</v>
      </c>
      <c r="F21" s="18"/>
      <c r="G21" s="18"/>
      <c r="H21" s="18"/>
      <c r="I21" s="23"/>
      <c r="K21" s="23"/>
    </row>
    <row r="22" spans="1:11" ht="16.5" thickBot="1">
      <c r="A22" s="11"/>
      <c r="B22" s="12"/>
      <c r="C22" s="7"/>
      <c r="D22" s="18"/>
      <c r="E22" s="18"/>
      <c r="F22" s="18"/>
      <c r="G22" s="18"/>
      <c r="H22" s="18"/>
      <c r="I22" s="23"/>
      <c r="K22" s="23"/>
    </row>
    <row r="23" spans="1:11" ht="34.5" customHeight="1" thickBot="1">
      <c r="A23" s="11" t="s">
        <v>2</v>
      </c>
      <c r="B23" s="12">
        <v>17</v>
      </c>
      <c r="C23" s="6" t="s">
        <v>3</v>
      </c>
      <c r="D23" s="18">
        <v>1326376</v>
      </c>
      <c r="E23" s="18">
        <f>1326376-173468+46409</f>
        <v>1199317</v>
      </c>
      <c r="F23" s="18"/>
      <c r="G23" s="18">
        <v>1152908</v>
      </c>
      <c r="H23" s="18" t="e">
        <f>#REF!</f>
        <v>#REF!</v>
      </c>
      <c r="I23" s="23"/>
      <c r="K23" s="23"/>
    </row>
    <row r="24" spans="1:11" ht="17.25" customHeight="1" thickBot="1">
      <c r="A24" s="13"/>
      <c r="B24" s="12"/>
      <c r="C24" s="7"/>
      <c r="D24" s="18"/>
      <c r="E24" s="18"/>
      <c r="F24" s="18"/>
      <c r="G24" s="18"/>
      <c r="H24" s="18"/>
      <c r="I24" s="23"/>
      <c r="K24" s="23"/>
    </row>
    <row r="25" spans="1:9" ht="21" customHeight="1" hidden="1" thickBot="1">
      <c r="A25" s="11" t="s">
        <v>4</v>
      </c>
      <c r="B25" s="12">
        <v>143</v>
      </c>
      <c r="C25" s="7" t="s">
        <v>5</v>
      </c>
      <c r="D25" s="18">
        <v>353653</v>
      </c>
      <c r="E25" s="18"/>
      <c r="F25" s="18">
        <v>353653</v>
      </c>
      <c r="G25" s="18">
        <v>353653</v>
      </c>
      <c r="H25" s="18">
        <v>353653</v>
      </c>
      <c r="I25" s="23"/>
    </row>
    <row r="26" spans="1:9" ht="16.5" hidden="1" thickBot="1">
      <c r="A26" s="11"/>
      <c r="B26" s="12"/>
      <c r="C26" s="3"/>
      <c r="D26" s="18"/>
      <c r="E26" s="18"/>
      <c r="F26" s="18"/>
      <c r="G26" s="18"/>
      <c r="H26" s="18"/>
      <c r="I26" s="23"/>
    </row>
    <row r="27" spans="1:11" ht="16.5" thickBot="1">
      <c r="A27" s="13" t="s">
        <v>8</v>
      </c>
      <c r="B27" s="14"/>
      <c r="C27" s="4"/>
      <c r="D27" s="18">
        <f>D17+D18</f>
        <v>8000000</v>
      </c>
      <c r="E27" s="18">
        <f>E17+E18</f>
        <v>8000000</v>
      </c>
      <c r="F27" s="18" t="e">
        <f>F17+F18</f>
        <v>#REF!</v>
      </c>
      <c r="G27" s="18">
        <f>G17+G18</f>
        <v>3796828</v>
      </c>
      <c r="H27" s="18" t="e">
        <f>H17+H18</f>
        <v>#REF!</v>
      </c>
      <c r="I27" s="23"/>
      <c r="K27" s="23"/>
    </row>
    <row r="28" ht="12.75">
      <c r="C28" s="5"/>
    </row>
    <row r="29" spans="1:5" ht="15.75">
      <c r="A29" s="1" t="s">
        <v>12</v>
      </c>
      <c r="B29" s="1"/>
      <c r="C29" s="19"/>
      <c r="D29" s="1"/>
      <c r="E29" s="1"/>
    </row>
    <row r="30" spans="1:5" ht="95.25" customHeight="1">
      <c r="A30" s="66" t="s">
        <v>28</v>
      </c>
      <c r="B30" s="66"/>
      <c r="C30" s="66"/>
      <c r="D30" s="66"/>
      <c r="E30" s="24"/>
    </row>
    <row r="31" ht="12.75">
      <c r="C31" s="5"/>
    </row>
    <row r="32" ht="12.75">
      <c r="C32" s="5"/>
    </row>
  </sheetData>
  <sheetProtection/>
  <mergeCells count="11">
    <mergeCell ref="A30:D30"/>
    <mergeCell ref="A6:D6"/>
    <mergeCell ref="A8:D8"/>
    <mergeCell ref="A9:D9"/>
    <mergeCell ref="A13:C13"/>
    <mergeCell ref="A17:C17"/>
    <mergeCell ref="A18:C18"/>
    <mergeCell ref="A4:D4"/>
    <mergeCell ref="A5:D5"/>
    <mergeCell ref="A7:D7"/>
    <mergeCell ref="A3:D3"/>
  </mergeCells>
  <printOptions horizontalCentered="1"/>
  <pageMargins left="0.24" right="0.24" top="0.2" bottom="0.27" header="0.2" footer="0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G32"/>
  <sheetViews>
    <sheetView tabSelected="1" zoomScale="90" zoomScaleNormal="90" workbookViewId="0" topLeftCell="A22">
      <selection activeCell="D32" sqref="D32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14.140625" style="0" customWidth="1"/>
    <col min="4" max="4" width="40.8515625" style="0" customWidth="1"/>
    <col min="5" max="5" width="11.421875" style="0" customWidth="1"/>
    <col min="6" max="7" width="27.140625" style="0" customWidth="1"/>
  </cols>
  <sheetData>
    <row r="1" spans="2:5" s="1" customFormat="1" ht="15.75">
      <c r="B1" s="42"/>
      <c r="C1" s="19"/>
      <c r="E1" s="8" t="s">
        <v>47</v>
      </c>
    </row>
    <row r="2" spans="2:5" s="1" customFormat="1" ht="15.75">
      <c r="B2" s="19"/>
      <c r="C2" s="19"/>
      <c r="E2" s="8" t="s">
        <v>53</v>
      </c>
    </row>
    <row r="3" spans="3:5" s="1" customFormat="1" ht="15.75">
      <c r="C3" s="19"/>
      <c r="E3" s="8" t="s">
        <v>31</v>
      </c>
    </row>
    <row r="4" spans="3:5" s="1" customFormat="1" ht="15.75">
      <c r="C4" s="19"/>
      <c r="E4" s="8"/>
    </row>
    <row r="5" spans="2:5" s="1" customFormat="1" ht="15.75" customHeight="1">
      <c r="B5" s="29"/>
      <c r="C5" s="29"/>
      <c r="D5" s="29"/>
      <c r="E5" s="29"/>
    </row>
    <row r="6" spans="2:5" s="32" customFormat="1" ht="15.75">
      <c r="B6" s="74" t="s">
        <v>54</v>
      </c>
      <c r="C6" s="74"/>
      <c r="D6" s="74"/>
      <c r="E6" s="74"/>
    </row>
    <row r="7" spans="2:5" s="41" customFormat="1" ht="18">
      <c r="B7" s="75" t="s">
        <v>52</v>
      </c>
      <c r="C7" s="75"/>
      <c r="D7" s="75"/>
      <c r="E7" s="75"/>
    </row>
    <row r="8" spans="2:5" s="33" customFormat="1" ht="18">
      <c r="B8" s="74" t="s">
        <v>48</v>
      </c>
      <c r="C8" s="74"/>
      <c r="D8" s="74"/>
      <c r="E8" s="74"/>
    </row>
    <row r="9" spans="2:5" s="33" customFormat="1" ht="18">
      <c r="B9" s="74" t="s">
        <v>42</v>
      </c>
      <c r="C9" s="74"/>
      <c r="D9" s="74"/>
      <c r="E9" s="74"/>
    </row>
    <row r="10" spans="2:5" s="33" customFormat="1" ht="18">
      <c r="B10" s="74" t="s">
        <v>43</v>
      </c>
      <c r="C10" s="74"/>
      <c r="D10" s="74"/>
      <c r="E10" s="74"/>
    </row>
    <row r="11" spans="2:5" s="33" customFormat="1" ht="18">
      <c r="B11" s="74" t="s">
        <v>49</v>
      </c>
      <c r="C11" s="74"/>
      <c r="D11" s="74"/>
      <c r="E11" s="74"/>
    </row>
    <row r="12" spans="2:5" s="33" customFormat="1" ht="18">
      <c r="B12" s="74" t="s">
        <v>33</v>
      </c>
      <c r="C12" s="74"/>
      <c r="D12" s="74"/>
      <c r="E12" s="74"/>
    </row>
    <row r="13" spans="2:5" s="33" customFormat="1" ht="18">
      <c r="B13" s="74" t="s">
        <v>34</v>
      </c>
      <c r="C13" s="74"/>
      <c r="D13" s="74"/>
      <c r="E13" s="74"/>
    </row>
    <row r="14" spans="2:5" ht="16.5" thickBot="1">
      <c r="B14" s="1"/>
      <c r="C14" s="1"/>
      <c r="D14" s="1"/>
      <c r="E14" s="8"/>
    </row>
    <row r="15" spans="1:5" s="28" customFormat="1" ht="78.75" customHeight="1">
      <c r="A15" s="43" t="s">
        <v>35</v>
      </c>
      <c r="B15" s="44" t="s">
        <v>50</v>
      </c>
      <c r="C15" s="45" t="s">
        <v>51</v>
      </c>
      <c r="D15" s="45" t="s">
        <v>0</v>
      </c>
      <c r="E15" s="46" t="s">
        <v>39</v>
      </c>
    </row>
    <row r="16" spans="1:5" s="36" customFormat="1" ht="16.5" thickBot="1">
      <c r="A16" s="50"/>
      <c r="B16" s="51"/>
      <c r="C16" s="51"/>
      <c r="D16" s="51"/>
      <c r="E16" s="52"/>
    </row>
    <row r="17" spans="1:5" s="37" customFormat="1" ht="36" customHeight="1" thickBot="1">
      <c r="A17" s="56" t="s">
        <v>36</v>
      </c>
      <c r="B17" s="73" t="s">
        <v>37</v>
      </c>
      <c r="C17" s="73"/>
      <c r="D17" s="73"/>
      <c r="E17" s="57">
        <f>SUM(E19:E21)</f>
        <v>2004041</v>
      </c>
    </row>
    <row r="18" spans="1:5" s="36" customFormat="1" ht="15.75">
      <c r="A18" s="53"/>
      <c r="B18" s="54" t="s">
        <v>38</v>
      </c>
      <c r="C18" s="54"/>
      <c r="D18" s="54"/>
      <c r="E18" s="55"/>
    </row>
    <row r="19" spans="1:5" s="28" customFormat="1" ht="34.5" customHeight="1">
      <c r="A19" s="47"/>
      <c r="B19" s="34" t="s">
        <v>14</v>
      </c>
      <c r="C19" s="31"/>
      <c r="D19" s="34"/>
      <c r="E19" s="48">
        <v>27003</v>
      </c>
    </row>
    <row r="20" spans="1:7" s="28" customFormat="1" ht="19.5" customHeight="1">
      <c r="A20" s="47"/>
      <c r="B20" s="35" t="s">
        <v>1</v>
      </c>
      <c r="C20" s="31"/>
      <c r="D20" s="34"/>
      <c r="E20" s="48">
        <v>1879307</v>
      </c>
      <c r="G20" s="38"/>
    </row>
    <row r="21" spans="1:5" s="28" customFormat="1" ht="19.5" customHeight="1" thickBot="1">
      <c r="A21" s="50"/>
      <c r="B21" s="58" t="s">
        <v>2</v>
      </c>
      <c r="C21" s="59"/>
      <c r="D21" s="60"/>
      <c r="E21" s="61">
        <v>97731</v>
      </c>
    </row>
    <row r="22" spans="1:5" s="39" customFormat="1" ht="35.25" customHeight="1" thickBot="1">
      <c r="A22" s="56" t="s">
        <v>40</v>
      </c>
      <c r="B22" s="73" t="s">
        <v>41</v>
      </c>
      <c r="C22" s="73"/>
      <c r="D22" s="73"/>
      <c r="E22" s="62">
        <f>E24+E25+E26+E27</f>
        <v>5995959</v>
      </c>
    </row>
    <row r="23" spans="1:5" s="28" customFormat="1" ht="15.75">
      <c r="A23" s="53"/>
      <c r="B23" s="54" t="s">
        <v>38</v>
      </c>
      <c r="C23" s="54"/>
      <c r="D23" s="54"/>
      <c r="E23" s="55"/>
    </row>
    <row r="24" spans="1:5" s="28" customFormat="1" ht="105.75" customHeight="1">
      <c r="A24" s="47"/>
      <c r="B24" s="34" t="s">
        <v>32</v>
      </c>
      <c r="C24" s="30">
        <v>71</v>
      </c>
      <c r="D24" s="34" t="s">
        <v>55</v>
      </c>
      <c r="E24" s="49">
        <v>1299144</v>
      </c>
    </row>
    <row r="25" spans="1:5" s="28" customFormat="1" ht="114.75" customHeight="1">
      <c r="A25" s="47"/>
      <c r="B25" s="35" t="s">
        <v>1</v>
      </c>
      <c r="C25" s="31">
        <v>41</v>
      </c>
      <c r="D25" s="34" t="s">
        <v>45</v>
      </c>
      <c r="E25" s="48">
        <v>1932365</v>
      </c>
    </row>
    <row r="26" spans="1:5" s="28" customFormat="1" ht="73.5" customHeight="1">
      <c r="A26" s="47"/>
      <c r="B26" s="34" t="s">
        <v>14</v>
      </c>
      <c r="C26" s="31">
        <v>13</v>
      </c>
      <c r="D26" s="34" t="s">
        <v>46</v>
      </c>
      <c r="E26" s="48">
        <v>1589242</v>
      </c>
    </row>
    <row r="27" spans="1:5" s="28" customFormat="1" ht="41.25" customHeight="1" thickBot="1">
      <c r="A27" s="50"/>
      <c r="B27" s="58" t="s">
        <v>2</v>
      </c>
      <c r="C27" s="59">
        <v>17</v>
      </c>
      <c r="D27" s="60" t="s">
        <v>44</v>
      </c>
      <c r="E27" s="61">
        <v>1175208</v>
      </c>
    </row>
    <row r="28" spans="1:5" s="28" customFormat="1" ht="30" customHeight="1" thickBot="1">
      <c r="A28" s="63"/>
      <c r="B28" s="64" t="s">
        <v>8</v>
      </c>
      <c r="C28" s="64"/>
      <c r="D28" s="64"/>
      <c r="E28" s="62">
        <f>E22+E17</f>
        <v>8000000</v>
      </c>
    </row>
    <row r="29" s="28" customFormat="1" ht="12.75"/>
    <row r="30" spans="2:4" s="28" customFormat="1" ht="15.75">
      <c r="B30" s="40"/>
      <c r="C30" s="40"/>
      <c r="D30" s="40"/>
    </row>
    <row r="31" spans="2:6" s="28" customFormat="1" ht="15">
      <c r="B31" s="26"/>
      <c r="C31" s="26"/>
      <c r="D31" s="26"/>
      <c r="E31" s="26"/>
      <c r="F31" s="26"/>
    </row>
    <row r="32" ht="12.75">
      <c r="B32" s="27"/>
    </row>
  </sheetData>
  <sheetProtection/>
  <mergeCells count="10">
    <mergeCell ref="B7:E7"/>
    <mergeCell ref="B8:E8"/>
    <mergeCell ref="B12:E12"/>
    <mergeCell ref="B6:E6"/>
    <mergeCell ref="B9:E9"/>
    <mergeCell ref="B11:E11"/>
    <mergeCell ref="B22:D22"/>
    <mergeCell ref="B17:D17"/>
    <mergeCell ref="B13:E13"/>
    <mergeCell ref="B10:E10"/>
  </mergeCells>
  <printOptions/>
  <pageMargins left="0.984251968503937" right="0.3937007874015748" top="0.7874015748031497" bottom="0.7874015748031497" header="0" footer="0"/>
  <pageSetup firstPageNumber="166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2017-06-26T13:24:33Z</cp:lastPrinted>
  <dcterms:created xsi:type="dcterms:W3CDTF">1996-10-08T23:32:33Z</dcterms:created>
  <dcterms:modified xsi:type="dcterms:W3CDTF">2017-06-26T13:24:34Z</dcterms:modified>
  <cp:category/>
  <cp:version/>
  <cp:contentType/>
  <cp:contentStatus/>
</cp:coreProperties>
</file>