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Приложение №1" sheetId="1" r:id="rId1"/>
  </sheets>
  <definedNames>
    <definedName name="_xlnm.Print_Titles" localSheetId="0">'Приложение №1'!$15:$16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8" i="1" l="1"/>
  <c r="C67" i="1"/>
  <c r="C66" i="1" s="1"/>
  <c r="C65" i="1"/>
  <c r="C62" i="1"/>
  <c r="C61" i="1"/>
  <c r="C60" i="1"/>
  <c r="C59" i="1"/>
  <c r="C58" i="1"/>
  <c r="C57" i="1"/>
  <c r="C49" i="1"/>
  <c r="C46" i="1"/>
  <c r="C43" i="1" s="1"/>
  <c r="C42" i="1" s="1"/>
  <c r="C33" i="1"/>
  <c r="C18" i="1"/>
  <c r="C17" i="1" s="1"/>
  <c r="C56" i="1" l="1"/>
  <c r="C54" i="1" s="1"/>
  <c r="C70" i="1" s="1"/>
</calcChain>
</file>

<file path=xl/sharedStrings.xml><?xml version="1.0" encoding="utf-8"?>
<sst xmlns="http://schemas.openxmlformats.org/spreadsheetml/2006/main" count="67" uniqueCount="66">
  <si>
    <t>Приложение № 1</t>
  </si>
  <si>
    <t>"О бюджете Единого государственного фонда социального</t>
  </si>
  <si>
    <t>страхования Приднестровской Молдавской Республики  на 2026 год"</t>
  </si>
  <si>
    <t>"О внесении изменений в Закон Приднестровской Молдавской Республики</t>
  </si>
  <si>
    <t>страхования Приднестровской Молдавской Республики на 2026 год"</t>
  </si>
  <si>
    <r>
      <rPr>
        <sz val="12"/>
        <rFont val="Times New Roman"/>
        <family val="1"/>
        <charset val="204"/>
      </rPr>
      <t>к Закону Придне</t>
    </r>
    <r>
      <rPr>
        <sz val="12"/>
        <color indexed="8"/>
        <rFont val="Times New Roman"/>
        <family val="1"/>
        <charset val="204"/>
      </rPr>
      <t>стровской Молдавской Республики</t>
    </r>
  </si>
  <si>
    <t xml:space="preserve"> "О бюджете Единого государственного фонда социального</t>
  </si>
  <si>
    <t>Код</t>
  </si>
  <si>
    <t>Наименование групп, подгрупп, статей и подстатей доходов</t>
  </si>
  <si>
    <t>Сумма, руб.</t>
  </si>
  <si>
    <t xml:space="preserve">Налоговые доходы </t>
  </si>
  <si>
    <t>Единый социальный налог</t>
  </si>
  <si>
    <t>Единый социальный налог республиканских обществ глухих, слепых и учрежденных ими учебно-производственных предприятий, общественных организаций инвалидов и учрежденных ими организаций</t>
  </si>
  <si>
    <t>Единый социальный налог организаций, финансируемых за счет денежных сборов (взносов) граждан</t>
  </si>
  <si>
    <t xml:space="preserve">Единый социальный налог организаций, применяющих упрощенную систему налогообложения, бухгалтерского учета и отчетности </t>
  </si>
  <si>
    <t>Единый социальный налог индивидуальных предпринимателей, применяющих упрощенную систему налогообложения</t>
  </si>
  <si>
    <t>Единый социальный налог специализированных организаций по подготовке спортсменов высокого класса</t>
  </si>
  <si>
    <t>Единый социальный налог общественных организаций ветеранов войны, труда и вооруженных сил в части выплат в пользу участников боевых действий и вооруженных конфликтов</t>
  </si>
  <si>
    <t>Единый социальный налог православных религиозных организаций Тираспольско-Дубоссарской епархии, Русской православной старообрядческой церкви, а также для католических церквей</t>
  </si>
  <si>
    <t>Единый социальный налог прочих категорий налогоплательщиков</t>
  </si>
  <si>
    <t xml:space="preserve">Единый социальный налог частных нотариусов </t>
  </si>
  <si>
    <t>Единый социальный налог лиц, осужденных к лишению свободы, и (или) лиц, содержащихся в лечебно-трудовых профилакториях</t>
  </si>
  <si>
    <t>Единый социальный налог для самозанятых лиц</t>
  </si>
  <si>
    <t>Единый социальный налог индивидуальных предпринимателей, применяющих патентную систему налогообложения</t>
  </si>
  <si>
    <t>Единый социальный налог, уплачиваемый Палатой адвокатов Приднестровской Молдавской Республики и адвокатскими образованиями, применяющими упрощенную систему налогообложения Палаты адвокатов Приднестровской Молдавской Республики и адвокатских образований</t>
  </si>
  <si>
    <t>Единый социальный налог, самостоятельно направленный страхователями на страховые выплаты</t>
  </si>
  <si>
    <t>Отчисления обязательных страховых взносов</t>
  </si>
  <si>
    <t xml:space="preserve">Отчисления обязательных страховых взносов от выплат, начисленных в пользу граждан, подлежащих государственному пенсионному обеспечению </t>
  </si>
  <si>
    <t>Отчисления обязательных страховых взносов с членов Палаты адвокатов Приднестровской Молдавской Республики, адвокатских образований, применяющих упрощенную систему налогообложения Палаты адвокатов Приднестровской Молдавской Республики и адвокатских образований</t>
  </si>
  <si>
    <t>Отчисления обязательных страховых взносов, установленных для частных нотариусов</t>
  </si>
  <si>
    <t>Отчисления обязательных страховых взносов, установленных для самозанятых лиц</t>
  </si>
  <si>
    <t>Отчисления обязательных страховых взносов, установленных для индивидуальных предпринимателей, применяющих патентную систему налогообложения</t>
  </si>
  <si>
    <t>Отчисления обязательных страховых взносов, установленных для индивидуальных предпринимателей, применяющих упрощенную систему налогообложения</t>
  </si>
  <si>
    <t>Отчисления обязательных страховых взносов, установленных для работников организаций, применяющих упрощенную систему налогообложения</t>
  </si>
  <si>
    <t xml:space="preserve">Сумма штрафов, подлежащая зачислению в Фонд </t>
  </si>
  <si>
    <t xml:space="preserve">Неналоговые доходы </t>
  </si>
  <si>
    <t>Доходы, полученные от деятельности предприятий</t>
  </si>
  <si>
    <t>Доходы от реализации трудовых книжек</t>
  </si>
  <si>
    <t>Доходы, полученные от поступления частичной стоимости путевок</t>
  </si>
  <si>
    <t>Доходы от отозванных невыплаченных сумм пенсий и возврата переплат пенсий, пособий и ежемесячной дополнительной помощи прошлых лет</t>
  </si>
  <si>
    <t>Доходы от возврата переплат пенсий и пособий прошлых лет</t>
  </si>
  <si>
    <t>Доходы от возврата переплат ежемесячной дополнительной помощи  прошлых лет</t>
  </si>
  <si>
    <t xml:space="preserve">Доходы, полученные по регрессным искам от предприятий за выплаченные пенсии и единовременные пособия работникам, утратившим трудоспособность вследствие повреждения здоровья в результате несчастного случая или профессионального заболевания по вине предприятия, и семьям погибших на производстве </t>
  </si>
  <si>
    <t>Доходы, полученные по регрессным искам от предприятий за выплаченные пенсии по инвалидности вследствие трудового увечья или профессионального заболевания</t>
  </si>
  <si>
    <t xml:space="preserve">Доходы, полученные по регрессным искам от предприятий за выплаченные единовременные пособия работникам, утратившим работоспособность вследствие повреждения здоровья в результате несчастного случая или профессионального заболевания по вине предприятия, и семьям погибших на производстве </t>
  </si>
  <si>
    <t xml:space="preserve">Прочие неналоговые доходы </t>
  </si>
  <si>
    <t>Добровольные страховые взносы физических лиц для обеспечения граждан в случае наступления пенсионного возраста или утраты трудоспособности</t>
  </si>
  <si>
    <t>Дотации, субвенции, целевые средства республиканского бюджета и безвозмездные поступления</t>
  </si>
  <si>
    <t>Прочие безвозмездные поступления</t>
  </si>
  <si>
    <t xml:space="preserve">Целевые средства республиканского бюджета  </t>
  </si>
  <si>
    <t>Целевые средства республиканского бюджета для выплаты трудовых пенсий некоторым категориям получателей, социальных пенсий, дополнительных и вторых пенсий, надбавок и повышений к пенсиям, дополнительного материального обеспечения и прочих выплат получателям пенсий</t>
  </si>
  <si>
    <t>Целевые средства республиканского бюджета для выплаты компенсаций за лиц, погибших в результате боевых действий по защите Приднестровской Молдавской Республики, не являющихся гражданами Приднестровской Молдавской Республики</t>
  </si>
  <si>
    <t>Целевые средства республиканского бюджета для выплаты пособий по беременности и родам, единовременных пособий женщинам, вставшим на учет в медицинских учреждениях в ранние сроки беременности, единовременных пособий при рождении (усыновлении) ребенка, пособий по уходу за ребенком до достижения им возраста двух лет отдельным категориям граждан, ежемесячных пособий на детей</t>
  </si>
  <si>
    <t>Целевые средства республиканского бюджета для выплаты компенсаций многодетным семьям на ребенка-первоклассника</t>
  </si>
  <si>
    <t>Целевые средства республиканского бюджета для выплаты пособий и компенсаций гражданам, пострадавшим вследствие Чернобыльской катастрофы и иных радиационных или техногенных катастроф</t>
  </si>
  <si>
    <t xml:space="preserve">Целевые средства республиканского бюджета для выплаты возмещения вреда по трудовому увечью </t>
  </si>
  <si>
    <t>Целевые средства республиканского бюджета для выплаты пособий и компенсаций гражданам при возникновении поствакцинальных осложнений</t>
  </si>
  <si>
    <t>Целевые средства республиканского бюджета для выплаты компенсаций транспортных расходов инвалидам</t>
  </si>
  <si>
    <t>Целевые средства республиканского бюджета для выплаты прочих ежемесячных и единовременных выплат</t>
  </si>
  <si>
    <t>Безвозмездные перечисления</t>
  </si>
  <si>
    <t>Поступление средств ежемесячной гуманитарной помощи Российской Федерации</t>
  </si>
  <si>
    <t xml:space="preserve">Поступление средств на выплату ежемесячной гуманитарной помощи Российской Федерации в бюджет Фонда </t>
  </si>
  <si>
    <t>Доходы, полученные от возврата переплат ежемесячной гуманитарной помощи Российской Федерации прошлых лет</t>
  </si>
  <si>
    <t xml:space="preserve">Итого доходов </t>
  </si>
  <si>
    <t>к Закону Приднестровской Молдавской Республики</t>
  </si>
  <si>
    <t xml:space="preserve">Доходы бюджета Единого государственного фонда социального страхования                                        Приднестровской Молдавской Республики на 2026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</si>
</sst>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Border="1" applyAlignment="1">
      <alignment horizontal="right" vertical="center" wrapText="1"/>
    </xf>
    <xf numFmtId="0" fontId="2" fillId="2" borderId="0" xfId="0" applyFont="1" applyFill="1"/>
    <xf numFmtId="0" fontId="1" fillId="2" borderId="0" xfId="0" applyFont="1" applyFill="1"/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top" wrapText="1"/>
    </xf>
    <xf numFmtId="3" fontId="1" fillId="2" borderId="3" xfId="0" applyNumberFormat="1" applyFont="1" applyFill="1" applyBorder="1" applyAlignment="1">
      <alignment horizontal="right" vertical="center" wrapText="1"/>
    </xf>
    <xf numFmtId="3" fontId="2" fillId="2" borderId="3" xfId="0" applyNumberFormat="1" applyFont="1" applyFill="1" applyBorder="1" applyAlignment="1">
      <alignment vertical="center" wrapText="1"/>
    </xf>
    <xf numFmtId="0" fontId="2" fillId="2" borderId="3" xfId="0" applyFont="1" applyFill="1" applyBorder="1" applyAlignment="1">
      <alignment wrapText="1"/>
    </xf>
    <xf numFmtId="3" fontId="4" fillId="2" borderId="3" xfId="0" applyNumberFormat="1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right"/>
    </xf>
    <xf numFmtId="0" fontId="1" fillId="2" borderId="0" xfId="0" applyFont="1" applyFill="1" applyBorder="1" applyAlignment="1">
      <alignment horizontal="right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"/>
  <sheetViews>
    <sheetView tabSelected="1" view="pageBreakPreview" zoomScale="60" zoomScaleNormal="100" workbookViewId="0">
      <selection activeCell="A3" sqref="A3:C3"/>
    </sheetView>
  </sheetViews>
  <sheetFormatPr defaultRowHeight="15" x14ac:dyDescent="0.25"/>
  <cols>
    <col min="1" max="1" width="9" customWidth="1"/>
    <col min="2" max="2" width="71.28515625" customWidth="1"/>
    <col min="3" max="3" width="15.42578125" customWidth="1"/>
  </cols>
  <sheetData>
    <row r="1" spans="1:3" ht="15.75" x14ac:dyDescent="0.25">
      <c r="A1" s="1"/>
      <c r="B1" s="1"/>
      <c r="C1" s="1"/>
    </row>
    <row r="2" spans="1:3" ht="15.75" x14ac:dyDescent="0.25">
      <c r="A2" s="14" t="s">
        <v>0</v>
      </c>
      <c r="B2" s="14"/>
      <c r="C2" s="14"/>
    </row>
    <row r="3" spans="1:3" ht="15.75" x14ac:dyDescent="0.25">
      <c r="A3" s="14" t="s">
        <v>64</v>
      </c>
      <c r="B3" s="14"/>
      <c r="C3" s="14"/>
    </row>
    <row r="4" spans="1:3" ht="15.75" x14ac:dyDescent="0.25">
      <c r="A4" s="14" t="s">
        <v>3</v>
      </c>
      <c r="B4" s="14"/>
      <c r="C4" s="14"/>
    </row>
    <row r="5" spans="1:3" ht="15.75" x14ac:dyDescent="0.25">
      <c r="A5" s="14" t="s">
        <v>1</v>
      </c>
      <c r="B5" s="14"/>
      <c r="C5" s="14"/>
    </row>
    <row r="6" spans="1:3" ht="15.75" x14ac:dyDescent="0.25">
      <c r="A6" s="14" t="s">
        <v>4</v>
      </c>
      <c r="B6" s="14"/>
      <c r="C6" s="14"/>
    </row>
    <row r="7" spans="1:3" ht="15.75" x14ac:dyDescent="0.25">
      <c r="A7" s="2"/>
      <c r="B7" s="2"/>
      <c r="C7" s="2"/>
    </row>
    <row r="8" spans="1:3" ht="15.75" x14ac:dyDescent="0.25">
      <c r="A8" s="3"/>
      <c r="B8" s="15" t="s">
        <v>0</v>
      </c>
      <c r="C8" s="15"/>
    </row>
    <row r="9" spans="1:3" ht="15.75" x14ac:dyDescent="0.25">
      <c r="A9" s="3"/>
      <c r="B9" s="13" t="s">
        <v>5</v>
      </c>
      <c r="C9" s="13"/>
    </row>
    <row r="10" spans="1:3" ht="15.75" x14ac:dyDescent="0.25">
      <c r="A10" s="3"/>
      <c r="B10" s="13" t="s">
        <v>6</v>
      </c>
      <c r="C10" s="13"/>
    </row>
    <row r="11" spans="1:3" ht="15.75" x14ac:dyDescent="0.25">
      <c r="A11" s="3"/>
      <c r="B11" s="13" t="s">
        <v>2</v>
      </c>
      <c r="C11" s="13"/>
    </row>
    <row r="12" spans="1:3" ht="15.75" x14ac:dyDescent="0.25">
      <c r="A12" s="3"/>
      <c r="B12" s="10"/>
      <c r="C12" s="10"/>
    </row>
    <row r="13" spans="1:3" ht="30.75" customHeight="1" x14ac:dyDescent="0.25">
      <c r="A13" s="16" t="s">
        <v>65</v>
      </c>
      <c r="B13" s="16"/>
      <c r="C13" s="16"/>
    </row>
    <row r="14" spans="1:3" ht="15.75" customHeight="1" x14ac:dyDescent="0.25">
      <c r="A14" s="11"/>
      <c r="B14" s="11"/>
      <c r="C14" s="11"/>
    </row>
    <row r="15" spans="1:3" ht="15" customHeight="1" x14ac:dyDescent="0.25">
      <c r="A15" s="17" t="s">
        <v>7</v>
      </c>
      <c r="B15" s="17" t="s">
        <v>8</v>
      </c>
      <c r="C15" s="17" t="s">
        <v>9</v>
      </c>
    </row>
    <row r="16" spans="1:3" ht="15" customHeight="1" x14ac:dyDescent="0.25">
      <c r="A16" s="18"/>
      <c r="B16" s="18"/>
      <c r="C16" s="18"/>
    </row>
    <row r="17" spans="1:3" ht="15.75" x14ac:dyDescent="0.25">
      <c r="A17" s="4">
        <v>6100000</v>
      </c>
      <c r="B17" s="5" t="s">
        <v>10</v>
      </c>
      <c r="C17" s="6">
        <f>C18+C33+C41</f>
        <v>1911893470</v>
      </c>
    </row>
    <row r="18" spans="1:3" ht="15.75" x14ac:dyDescent="0.25">
      <c r="A18" s="4">
        <v>6110000</v>
      </c>
      <c r="B18" s="5" t="s">
        <v>11</v>
      </c>
      <c r="C18" s="6">
        <f>C19+C20+C21+C22+C23+C24+C25+C26+C27+C28+C29+C30+C31+C32</f>
        <v>1689897061</v>
      </c>
    </row>
    <row r="19" spans="1:3" ht="63" x14ac:dyDescent="0.25">
      <c r="A19" s="4">
        <v>6110101</v>
      </c>
      <c r="B19" s="5" t="s">
        <v>12</v>
      </c>
      <c r="C19" s="6">
        <v>45273</v>
      </c>
    </row>
    <row r="20" spans="1:3" ht="31.5" x14ac:dyDescent="0.25">
      <c r="A20" s="4">
        <v>6110102</v>
      </c>
      <c r="B20" s="5" t="s">
        <v>13</v>
      </c>
      <c r="C20" s="6">
        <v>204138</v>
      </c>
    </row>
    <row r="21" spans="1:3" ht="47.25" x14ac:dyDescent="0.25">
      <c r="A21" s="4">
        <v>6110103</v>
      </c>
      <c r="B21" s="5" t="s">
        <v>14</v>
      </c>
      <c r="C21" s="6">
        <v>27553343</v>
      </c>
    </row>
    <row r="22" spans="1:3" ht="31.5" x14ac:dyDescent="0.25">
      <c r="A22" s="4">
        <v>6110104</v>
      </c>
      <c r="B22" s="5" t="s">
        <v>15</v>
      </c>
      <c r="C22" s="6">
        <v>52041887</v>
      </c>
    </row>
    <row r="23" spans="1:3" ht="31.5" x14ac:dyDescent="0.25">
      <c r="A23" s="4">
        <v>6110105</v>
      </c>
      <c r="B23" s="5" t="s">
        <v>16</v>
      </c>
      <c r="C23" s="6">
        <v>2229978</v>
      </c>
    </row>
    <row r="24" spans="1:3" ht="47.25" x14ac:dyDescent="0.25">
      <c r="A24" s="4">
        <v>6110106</v>
      </c>
      <c r="B24" s="5" t="s">
        <v>17</v>
      </c>
      <c r="C24" s="6">
        <v>1580</v>
      </c>
    </row>
    <row r="25" spans="1:3" ht="47.25" x14ac:dyDescent="0.25">
      <c r="A25" s="4">
        <v>6110107</v>
      </c>
      <c r="B25" s="5" t="s">
        <v>18</v>
      </c>
      <c r="C25" s="6">
        <v>300497</v>
      </c>
    </row>
    <row r="26" spans="1:3" ht="15.75" x14ac:dyDescent="0.25">
      <c r="A26" s="4">
        <v>6110108</v>
      </c>
      <c r="B26" s="5" t="s">
        <v>19</v>
      </c>
      <c r="C26" s="6">
        <v>1421425510</v>
      </c>
    </row>
    <row r="27" spans="1:3" ht="15.75" x14ac:dyDescent="0.25">
      <c r="A27" s="4">
        <v>6110109</v>
      </c>
      <c r="B27" s="5" t="s">
        <v>20</v>
      </c>
      <c r="C27" s="6">
        <v>361967</v>
      </c>
    </row>
    <row r="28" spans="1:3" ht="31.5" x14ac:dyDescent="0.25">
      <c r="A28" s="4">
        <v>6110110</v>
      </c>
      <c r="B28" s="5" t="s">
        <v>21</v>
      </c>
      <c r="C28" s="6">
        <v>1202463</v>
      </c>
    </row>
    <row r="29" spans="1:3" ht="15.75" x14ac:dyDescent="0.25">
      <c r="A29" s="4">
        <v>6110111</v>
      </c>
      <c r="B29" s="5" t="s">
        <v>22</v>
      </c>
      <c r="C29" s="6">
        <v>820642</v>
      </c>
    </row>
    <row r="30" spans="1:3" ht="31.5" x14ac:dyDescent="0.25">
      <c r="A30" s="4">
        <v>6110112</v>
      </c>
      <c r="B30" s="5" t="s">
        <v>23</v>
      </c>
      <c r="C30" s="6">
        <v>26596770</v>
      </c>
    </row>
    <row r="31" spans="1:3" ht="78.75" x14ac:dyDescent="0.25">
      <c r="A31" s="4">
        <v>6110113</v>
      </c>
      <c r="B31" s="5" t="s">
        <v>24</v>
      </c>
      <c r="C31" s="6">
        <v>284530</v>
      </c>
    </row>
    <row r="32" spans="1:3" ht="31.5" x14ac:dyDescent="0.25">
      <c r="A32" s="4">
        <v>6110500</v>
      </c>
      <c r="B32" s="5" t="s">
        <v>25</v>
      </c>
      <c r="C32" s="6">
        <v>156828483</v>
      </c>
    </row>
    <row r="33" spans="1:3" ht="15.75" x14ac:dyDescent="0.25">
      <c r="A33" s="4">
        <v>6130000</v>
      </c>
      <c r="B33" s="5" t="s">
        <v>26</v>
      </c>
      <c r="C33" s="6">
        <f>SUM(C34:C40)</f>
        <v>221278064</v>
      </c>
    </row>
    <row r="34" spans="1:3" ht="47.25" x14ac:dyDescent="0.25">
      <c r="A34" s="4">
        <v>6130100</v>
      </c>
      <c r="B34" s="5" t="s">
        <v>27</v>
      </c>
      <c r="C34" s="6">
        <v>193745471</v>
      </c>
    </row>
    <row r="35" spans="1:3" ht="78.75" x14ac:dyDescent="0.25">
      <c r="A35" s="4">
        <v>6130300</v>
      </c>
      <c r="B35" s="5" t="s">
        <v>28</v>
      </c>
      <c r="C35" s="6">
        <v>215868</v>
      </c>
    </row>
    <row r="36" spans="1:3" ht="31.5" x14ac:dyDescent="0.25">
      <c r="A36" s="4">
        <v>6130400</v>
      </c>
      <c r="B36" s="5" t="s">
        <v>29</v>
      </c>
      <c r="C36" s="6">
        <v>74520</v>
      </c>
    </row>
    <row r="37" spans="1:3" ht="31.5" x14ac:dyDescent="0.25">
      <c r="A37" s="4">
        <v>6130500</v>
      </c>
      <c r="B37" s="5" t="s">
        <v>30</v>
      </c>
      <c r="C37" s="6">
        <v>174807</v>
      </c>
    </row>
    <row r="38" spans="1:3" ht="47.25" x14ac:dyDescent="0.25">
      <c r="A38" s="4">
        <v>6130600</v>
      </c>
      <c r="B38" s="5" t="s">
        <v>31</v>
      </c>
      <c r="C38" s="6">
        <v>5694864</v>
      </c>
    </row>
    <row r="39" spans="1:3" ht="47.25" x14ac:dyDescent="0.25">
      <c r="A39" s="4">
        <v>6130700</v>
      </c>
      <c r="B39" s="5" t="s">
        <v>32</v>
      </c>
      <c r="C39" s="6">
        <v>11151361</v>
      </c>
    </row>
    <row r="40" spans="1:3" ht="47.25" x14ac:dyDescent="0.25">
      <c r="A40" s="4">
        <v>6130800</v>
      </c>
      <c r="B40" s="5" t="s">
        <v>33</v>
      </c>
      <c r="C40" s="6">
        <v>10221173</v>
      </c>
    </row>
    <row r="41" spans="1:3" ht="15.75" x14ac:dyDescent="0.25">
      <c r="A41" s="4">
        <v>6150000</v>
      </c>
      <c r="B41" s="5" t="s">
        <v>34</v>
      </c>
      <c r="C41" s="6">
        <v>718345</v>
      </c>
    </row>
    <row r="42" spans="1:3" ht="15.75" x14ac:dyDescent="0.25">
      <c r="A42" s="4">
        <v>6200000</v>
      </c>
      <c r="B42" s="5" t="s">
        <v>35</v>
      </c>
      <c r="C42" s="6">
        <f>C43+C49+C52+C53</f>
        <v>6563740</v>
      </c>
    </row>
    <row r="43" spans="1:3" ht="15.75" x14ac:dyDescent="0.25">
      <c r="A43" s="4">
        <v>6220000</v>
      </c>
      <c r="B43" s="5" t="s">
        <v>36</v>
      </c>
      <c r="C43" s="6">
        <f>C44+C45+C46</f>
        <v>5293740</v>
      </c>
    </row>
    <row r="44" spans="1:3" ht="15.75" x14ac:dyDescent="0.25">
      <c r="A44" s="4">
        <v>6220300</v>
      </c>
      <c r="B44" s="5" t="s">
        <v>37</v>
      </c>
      <c r="C44" s="6">
        <v>1800</v>
      </c>
    </row>
    <row r="45" spans="1:3" ht="15.75" x14ac:dyDescent="0.25">
      <c r="A45" s="4">
        <v>6220400</v>
      </c>
      <c r="B45" s="5" t="s">
        <v>38</v>
      </c>
      <c r="C45" s="6">
        <v>3939940</v>
      </c>
    </row>
    <row r="46" spans="1:3" ht="47.25" x14ac:dyDescent="0.25">
      <c r="A46" s="4">
        <v>6220500</v>
      </c>
      <c r="B46" s="5" t="s">
        <v>39</v>
      </c>
      <c r="C46" s="6">
        <f>C47+C48</f>
        <v>1352000</v>
      </c>
    </row>
    <row r="47" spans="1:3" ht="15.75" x14ac:dyDescent="0.25">
      <c r="A47" s="4">
        <v>6220530</v>
      </c>
      <c r="B47" s="5" t="s">
        <v>40</v>
      </c>
      <c r="C47" s="6">
        <v>1350000</v>
      </c>
    </row>
    <row r="48" spans="1:3" ht="31.5" x14ac:dyDescent="0.25">
      <c r="A48" s="4">
        <v>6220540</v>
      </c>
      <c r="B48" s="5" t="s">
        <v>41</v>
      </c>
      <c r="C48" s="6">
        <v>2000</v>
      </c>
    </row>
    <row r="49" spans="1:3" ht="78.75" x14ac:dyDescent="0.25">
      <c r="A49" s="4">
        <v>6230000</v>
      </c>
      <c r="B49" s="5" t="s">
        <v>42</v>
      </c>
      <c r="C49" s="6">
        <f>C50+C51</f>
        <v>1150000</v>
      </c>
    </row>
    <row r="50" spans="1:3" ht="47.25" x14ac:dyDescent="0.25">
      <c r="A50" s="4">
        <v>6230100</v>
      </c>
      <c r="B50" s="5" t="s">
        <v>43</v>
      </c>
      <c r="C50" s="6">
        <v>1000000</v>
      </c>
    </row>
    <row r="51" spans="1:3" ht="78.75" x14ac:dyDescent="0.25">
      <c r="A51" s="4">
        <v>6230200</v>
      </c>
      <c r="B51" s="5" t="s">
        <v>44</v>
      </c>
      <c r="C51" s="6">
        <v>150000</v>
      </c>
    </row>
    <row r="52" spans="1:3" ht="15.75" x14ac:dyDescent="0.25">
      <c r="A52" s="4">
        <v>6240000</v>
      </c>
      <c r="B52" s="5" t="s">
        <v>45</v>
      </c>
      <c r="C52" s="6">
        <v>65000</v>
      </c>
    </row>
    <row r="53" spans="1:3" ht="47.25" x14ac:dyDescent="0.25">
      <c r="A53" s="4">
        <v>6250000</v>
      </c>
      <c r="B53" s="5" t="s">
        <v>46</v>
      </c>
      <c r="C53" s="6">
        <v>55000</v>
      </c>
    </row>
    <row r="54" spans="1:3" ht="31.5" x14ac:dyDescent="0.25">
      <c r="A54" s="4">
        <v>6300000</v>
      </c>
      <c r="B54" s="5" t="s">
        <v>47</v>
      </c>
      <c r="C54" s="6">
        <f>C56+C55</f>
        <v>362071195</v>
      </c>
    </row>
    <row r="55" spans="1:3" ht="15.75" x14ac:dyDescent="0.25">
      <c r="A55" s="4">
        <v>6320000</v>
      </c>
      <c r="B55" s="5" t="s">
        <v>48</v>
      </c>
      <c r="C55" s="6">
        <v>3371</v>
      </c>
    </row>
    <row r="56" spans="1:3" ht="15.75" x14ac:dyDescent="0.25">
      <c r="A56" s="4">
        <v>6340000</v>
      </c>
      <c r="B56" s="5" t="s">
        <v>49</v>
      </c>
      <c r="C56" s="6">
        <f>SUM(C57:C65)</f>
        <v>362067824</v>
      </c>
    </row>
    <row r="57" spans="1:3" ht="78.75" x14ac:dyDescent="0.25">
      <c r="A57" s="4">
        <v>6340100</v>
      </c>
      <c r="B57" s="5" t="s">
        <v>50</v>
      </c>
      <c r="C57" s="6">
        <f>179385574-1296847-138136</f>
        <v>177950591</v>
      </c>
    </row>
    <row r="58" spans="1:3" ht="63" x14ac:dyDescent="0.25">
      <c r="A58" s="4">
        <v>6340200</v>
      </c>
      <c r="B58" s="5" t="s">
        <v>51</v>
      </c>
      <c r="C58" s="6">
        <f>81572-9388</f>
        <v>72184</v>
      </c>
    </row>
    <row r="59" spans="1:3" ht="93.75" customHeight="1" x14ac:dyDescent="0.25">
      <c r="A59" s="4">
        <v>6340500</v>
      </c>
      <c r="B59" s="5" t="s">
        <v>52</v>
      </c>
      <c r="C59" s="6">
        <f>79584925-66412</f>
        <v>79518513</v>
      </c>
    </row>
    <row r="60" spans="1:3" ht="31.5" x14ac:dyDescent="0.25">
      <c r="A60" s="4">
        <v>6340600</v>
      </c>
      <c r="B60" s="5" t="s">
        <v>53</v>
      </c>
      <c r="C60" s="6">
        <f>1005800-8560</f>
        <v>997240</v>
      </c>
    </row>
    <row r="61" spans="1:3" ht="47.25" customHeight="1" x14ac:dyDescent="0.25">
      <c r="A61" s="4">
        <v>6340700</v>
      </c>
      <c r="B61" s="5" t="s">
        <v>54</v>
      </c>
      <c r="C61" s="6">
        <f>5284275-483</f>
        <v>5283792</v>
      </c>
    </row>
    <row r="62" spans="1:3" ht="31.5" x14ac:dyDescent="0.25">
      <c r="A62" s="4">
        <v>6340800</v>
      </c>
      <c r="B62" s="5" t="s">
        <v>55</v>
      </c>
      <c r="C62" s="6">
        <f>305382-1</f>
        <v>305381</v>
      </c>
    </row>
    <row r="63" spans="1:3" ht="47.25" x14ac:dyDescent="0.25">
      <c r="A63" s="4">
        <v>6340900</v>
      </c>
      <c r="B63" s="5" t="s">
        <v>56</v>
      </c>
      <c r="C63" s="6">
        <v>0</v>
      </c>
    </row>
    <row r="64" spans="1:3" ht="31.5" x14ac:dyDescent="0.25">
      <c r="A64" s="4">
        <v>6340950</v>
      </c>
      <c r="B64" s="5" t="s">
        <v>57</v>
      </c>
      <c r="C64" s="6">
        <v>275772</v>
      </c>
    </row>
    <row r="65" spans="1:3" ht="31.5" x14ac:dyDescent="0.25">
      <c r="A65" s="4">
        <v>6340960</v>
      </c>
      <c r="B65" s="5" t="s">
        <v>58</v>
      </c>
      <c r="C65" s="6">
        <f>69924457-94338-80111-1-34938-6321-21397+27977000</f>
        <v>97664351</v>
      </c>
    </row>
    <row r="66" spans="1:3" ht="15.75" x14ac:dyDescent="0.25">
      <c r="A66" s="4">
        <v>6400000</v>
      </c>
      <c r="B66" s="5" t="s">
        <v>59</v>
      </c>
      <c r="C66" s="7">
        <f>C67</f>
        <v>91326635</v>
      </c>
    </row>
    <row r="67" spans="1:3" ht="31.5" x14ac:dyDescent="0.25">
      <c r="A67" s="4">
        <v>6410000</v>
      </c>
      <c r="B67" s="5" t="s">
        <v>60</v>
      </c>
      <c r="C67" s="7">
        <f>C68+C69</f>
        <v>91326635</v>
      </c>
    </row>
    <row r="68" spans="1:3" ht="31.5" x14ac:dyDescent="0.25">
      <c r="A68" s="4">
        <v>6410100</v>
      </c>
      <c r="B68" s="5" t="s">
        <v>61</v>
      </c>
      <c r="C68" s="6">
        <f>91143017+83618</f>
        <v>91226635</v>
      </c>
    </row>
    <row r="69" spans="1:3" ht="31.5" x14ac:dyDescent="0.25">
      <c r="A69" s="4">
        <v>6410200</v>
      </c>
      <c r="B69" s="5" t="s">
        <v>62</v>
      </c>
      <c r="C69" s="6">
        <v>100000</v>
      </c>
    </row>
    <row r="70" spans="1:3" ht="22.5" customHeight="1" x14ac:dyDescent="0.25">
      <c r="A70" s="8"/>
      <c r="B70" s="12" t="s">
        <v>63</v>
      </c>
      <c r="C70" s="9">
        <f>C17+C42+C54+C67</f>
        <v>2371855040</v>
      </c>
    </row>
  </sheetData>
  <mergeCells count="13">
    <mergeCell ref="B10:C10"/>
    <mergeCell ref="B11:C11"/>
    <mergeCell ref="A13:C13"/>
    <mergeCell ref="A15:A16"/>
    <mergeCell ref="B15:B16"/>
    <mergeCell ref="C15:C16"/>
    <mergeCell ref="B9:C9"/>
    <mergeCell ref="A2:C2"/>
    <mergeCell ref="A3:C3"/>
    <mergeCell ref="A4:C4"/>
    <mergeCell ref="A5:C5"/>
    <mergeCell ref="A6:C6"/>
    <mergeCell ref="B8:C8"/>
  </mergeCells>
  <pageMargins left="0.78740157480314965" right="0.39370078740157483" top="0.39370078740157483" bottom="0.78740157480314965" header="0" footer="0"/>
  <pageSetup paperSize="9" scale="90" firstPageNumber="3" orientation="portrait" useFirstPageNumber="1" verticalDpi="0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№1</vt:lpstr>
      <vt:lpstr>'Приложение №1'!Заголовки_для_печати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2026-06-26T11:06:39Z</dcterms:modified>
</cp:coreProperties>
</file>