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 and Settings\работа\2020 год\04 апрель\1 апреля\Законы\Закон №  3439 п. 1635 (Б20-4) (VI)\Приложения\"/>
    </mc:Choice>
  </mc:AlternateContent>
  <bookViews>
    <workbookView xWindow="450" yWindow="615" windowWidth="19440" windowHeight="11445"/>
  </bookViews>
  <sheets>
    <sheet name="Лист1" sheetId="1" r:id="rId1"/>
    <sheet name="Лист2" sheetId="2" r:id="rId2"/>
  </sheets>
  <definedNames>
    <definedName name="_xlnm.Print_Titles" localSheetId="0">Лист1!$16:$16</definedName>
  </definedNames>
  <calcPr calcId="152511"/>
</workbook>
</file>

<file path=xl/calcChain.xml><?xml version="1.0" encoding="utf-8"?>
<calcChain xmlns="http://schemas.openxmlformats.org/spreadsheetml/2006/main">
  <c r="C48" i="1" l="1"/>
  <c r="C46" i="1"/>
  <c r="C45" i="1"/>
  <c r="C44" i="1"/>
  <c r="C50" i="1"/>
  <c r="C18" i="1"/>
  <c r="C17" i="1" s="1"/>
  <c r="C62" i="1"/>
  <c r="C59" i="1"/>
  <c r="C52" i="1"/>
  <c r="C49" i="1" s="1"/>
  <c r="C37" i="1"/>
  <c r="C31" i="1"/>
  <c r="C42" i="1" l="1"/>
  <c r="C27" i="1" s="1"/>
</calcChain>
</file>

<file path=xl/sharedStrings.xml><?xml version="1.0" encoding="utf-8"?>
<sst xmlns="http://schemas.openxmlformats.org/spreadsheetml/2006/main" count="103" uniqueCount="101">
  <si>
    <t>Приложение № 8</t>
  </si>
  <si>
    <t>к Закону Приднестровской Молдавской Республики</t>
  </si>
  <si>
    <t>Смета доходов и расходов</t>
  </si>
  <si>
    <t>Государственного целевого фонда таможенных органов</t>
  </si>
  <si>
    <t>Приднестровской Молдавской Республики</t>
  </si>
  <si>
    <t>на 2020 год</t>
  </si>
  <si>
    <t>Показатели</t>
  </si>
  <si>
    <t>Код статьи</t>
  </si>
  <si>
    <t>Сумма, руб.</t>
  </si>
  <si>
    <t>Д О Х О Д Ы, всего</t>
  </si>
  <si>
    <t>Сбор-виньетка</t>
  </si>
  <si>
    <t>Прочие платежи и сборы</t>
  </si>
  <si>
    <t>Р А С Х О Д Ы, всего</t>
  </si>
  <si>
    <t>в том числе:</t>
  </si>
  <si>
    <t>Оплата труда</t>
  </si>
  <si>
    <t>32 048 779</t>
  </si>
  <si>
    <t>Начисления на оплату труда</t>
  </si>
  <si>
    <t>110 200</t>
  </si>
  <si>
    <t>1 218 144</t>
  </si>
  <si>
    <t>Приобретение предметов снабжения и расходных материалов</t>
  </si>
  <si>
    <t>110 300</t>
  </si>
  <si>
    <t>медикаменты, перевязочные и прочие лечебные материалы</t>
  </si>
  <si>
    <t>110 310</t>
  </si>
  <si>
    <t>мягкий инвентарь и обмундирование</t>
  </si>
  <si>
    <t>110 320</t>
  </si>
  <si>
    <t>оплата топлива</t>
  </si>
  <si>
    <t>110 340</t>
  </si>
  <si>
    <t>расходы на содержание автотранспорта</t>
  </si>
  <si>
    <t>110 350</t>
  </si>
  <si>
    <t>прочие расходные материалы и предметы снабжения</t>
  </si>
  <si>
    <t>110 360</t>
  </si>
  <si>
    <t>Командировочные и служебные разъезды</t>
  </si>
  <si>
    <t>110 400</t>
  </si>
  <si>
    <t>110 410</t>
  </si>
  <si>
    <t>командировочные расходы за пределами республики</t>
  </si>
  <si>
    <t>110 420</t>
  </si>
  <si>
    <t>Транспортные услуги (наем)</t>
  </si>
  <si>
    <t>100 500</t>
  </si>
  <si>
    <t>12 820</t>
  </si>
  <si>
    <t>Оплата услуг связи</t>
  </si>
  <si>
    <t>110 600</t>
  </si>
  <si>
    <t>475 143</t>
  </si>
  <si>
    <t>Оплата коммунальных услуг</t>
  </si>
  <si>
    <t>110 700</t>
  </si>
  <si>
    <t>оплата содержания помещений</t>
  </si>
  <si>
    <t>110 710</t>
  </si>
  <si>
    <t>оплата отопления помещений</t>
  </si>
  <si>
    <t>110 720</t>
  </si>
  <si>
    <t>оплата освещения помещений</t>
  </si>
  <si>
    <t>110 730</t>
  </si>
  <si>
    <t>оплата водоснабжения помещений</t>
  </si>
  <si>
    <t>110 740</t>
  </si>
  <si>
    <t>вывоз мусора</t>
  </si>
  <si>
    <t>110 750</t>
  </si>
  <si>
    <t>оплата газа</t>
  </si>
  <si>
    <t>110 780</t>
  </si>
  <si>
    <t>Прочие текущие расходы на закупку товаров</t>
  </si>
  <si>
    <t>111 000</t>
  </si>
  <si>
    <t>оплата текущего ремонта оборудования и инвентаря</t>
  </si>
  <si>
    <t>111 020</t>
  </si>
  <si>
    <t>оплата текущего ремонта зданий и сооружений</t>
  </si>
  <si>
    <t>111 030</t>
  </si>
  <si>
    <t>прочие текущие расходы</t>
  </si>
  <si>
    <t>111 040</t>
  </si>
  <si>
    <t>книги и периодические издания</t>
  </si>
  <si>
    <t>111 042</t>
  </si>
  <si>
    <t>111 043</t>
  </si>
  <si>
    <t>переподготовка кадров</t>
  </si>
  <si>
    <t>111 044</t>
  </si>
  <si>
    <t>издательские услуги</t>
  </si>
  <si>
    <t>111 045</t>
  </si>
  <si>
    <t>представительские расходы</t>
  </si>
  <si>
    <t>111 046</t>
  </si>
  <si>
    <t>товары и услуги, не отнесенные к другим группам</t>
  </si>
  <si>
    <t>111 070</t>
  </si>
  <si>
    <t>Трансферты населению</t>
  </si>
  <si>
    <t>130 500</t>
  </si>
  <si>
    <t>денежные компенсации</t>
  </si>
  <si>
    <t>130 650</t>
  </si>
  <si>
    <t>прочие трансферты населению</t>
  </si>
  <si>
    <t>130 660</t>
  </si>
  <si>
    <t>Капитальные вложения в основные фонды</t>
  </si>
  <si>
    <t>240 000</t>
  </si>
  <si>
    <t>приобретение оборудования и предметов длительного пользования</t>
  </si>
  <si>
    <t>240 100</t>
  </si>
  <si>
    <t>капитальные вложения в строительство</t>
  </si>
  <si>
    <t>240 200</t>
  </si>
  <si>
    <t>Примечание:</t>
  </si>
  <si>
    <t>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Государственного таможенного комитета Приднестровской Молдавской Республики производить перераспределение денежных средств по направлениям в пределах общей утвержденной суммы по расходам Фонда</t>
  </si>
  <si>
    <t>Таможенные сборы</t>
  </si>
  <si>
    <t>Таможенный сбор за таможенные операции</t>
  </si>
  <si>
    <t>Таможенный сбор за таможенное сопровождение</t>
  </si>
  <si>
    <t>Таможенный сбор за хранение</t>
  </si>
  <si>
    <t xml:space="preserve">Сбор за выдачу квалификационного аттестата и возобновление его действия </t>
  </si>
  <si>
    <t>Штрафные и финансовые санкции за нарушения, выявленные Государственным таможенным комитетом ПМР</t>
  </si>
  <si>
    <t>"О республиканском бюджете на 2020 год"</t>
  </si>
  <si>
    <t>командировочные расходы внутри республики</t>
  </si>
  <si>
    <t>государственная и местная символика и государственные знаки отличия</t>
  </si>
  <si>
    <t>"О внесении изменений и дополнений</t>
  </si>
  <si>
    <t xml:space="preserve">в Закон Приднестровской Молдавской Республики 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</si>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</sst>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9" fillId="0" borderId="0" xfId="0" applyFont="1" applyAlignment="1"/>
    <xf numFmtId="0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7" fillId="0" borderId="8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/>
    <xf numFmtId="3" fontId="5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0" fillId="0" borderId="0" xfId="0" applyNumberFormat="1" applyFont="1" applyAlignment="1"/>
    <xf numFmtId="0" fontId="5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11"/>
  <sheetViews>
    <sheetView tabSelected="1" workbookViewId="0">
      <pane xSplit="3" ySplit="16" topLeftCell="D17" activePane="bottomRight" state="frozenSplit"/>
      <selection pane="topRight" activeCell="G1" sqref="G1"/>
      <selection pane="bottomLeft" activeCell="A28" sqref="A28"/>
      <selection pane="bottomRight" activeCell="C1" sqref="C1:C9"/>
    </sheetView>
  </sheetViews>
  <sheetFormatPr defaultColWidth="14.42578125" defaultRowHeight="12.75" x14ac:dyDescent="0.2"/>
  <cols>
    <col min="1" max="1" width="63.42578125" bestFit="1" customWidth="1"/>
    <col min="2" max="2" width="12.42578125" bestFit="1" customWidth="1"/>
    <col min="3" max="3" width="13.28515625" style="25" customWidth="1"/>
  </cols>
  <sheetData>
    <row r="1" spans="1:3" ht="15.75" x14ac:dyDescent="0.25">
      <c r="C1" s="58" t="s">
        <v>100</v>
      </c>
    </row>
    <row r="2" spans="1:3" ht="15.75" x14ac:dyDescent="0.25">
      <c r="C2" s="58" t="s">
        <v>1</v>
      </c>
    </row>
    <row r="3" spans="1:3" ht="15.75" x14ac:dyDescent="0.25">
      <c r="C3" s="57" t="s">
        <v>98</v>
      </c>
    </row>
    <row r="4" spans="1:3" ht="15.75" x14ac:dyDescent="0.25">
      <c r="C4" s="57" t="s">
        <v>99</v>
      </c>
    </row>
    <row r="5" spans="1:3" ht="15.75" x14ac:dyDescent="0.25">
      <c r="C5" s="58" t="s">
        <v>95</v>
      </c>
    </row>
    <row r="6" spans="1:3" ht="15.75" x14ac:dyDescent="0.25">
      <c r="C6" s="59"/>
    </row>
    <row r="7" spans="1:3" ht="15.75" x14ac:dyDescent="0.25">
      <c r="A7" s="18"/>
      <c r="B7" s="17"/>
      <c r="C7" s="58" t="s">
        <v>0</v>
      </c>
    </row>
    <row r="8" spans="1:3" ht="15.75" x14ac:dyDescent="0.25">
      <c r="A8" s="5"/>
      <c r="B8" s="6"/>
      <c r="C8" s="58" t="s">
        <v>1</v>
      </c>
    </row>
    <row r="9" spans="1:3" ht="15.75" x14ac:dyDescent="0.25">
      <c r="A9" s="5"/>
      <c r="B9" s="6"/>
      <c r="C9" s="58" t="s">
        <v>95</v>
      </c>
    </row>
    <row r="10" spans="1:3" ht="15" x14ac:dyDescent="0.2">
      <c r="A10" s="2"/>
      <c r="B10" s="3"/>
      <c r="C10" s="23"/>
    </row>
    <row r="11" spans="1:3" ht="15.75" x14ac:dyDescent="0.2">
      <c r="A11" s="61" t="s">
        <v>2</v>
      </c>
      <c r="B11" s="61"/>
      <c r="C11" s="61"/>
    </row>
    <row r="12" spans="1:3" ht="15.75" x14ac:dyDescent="0.2">
      <c r="A12" s="61" t="s">
        <v>3</v>
      </c>
      <c r="B12" s="61"/>
      <c r="C12" s="61"/>
    </row>
    <row r="13" spans="1:3" ht="15.75" x14ac:dyDescent="0.2">
      <c r="A13" s="62" t="s">
        <v>4</v>
      </c>
      <c r="B13" s="62"/>
      <c r="C13" s="62"/>
    </row>
    <row r="14" spans="1:3" ht="15.75" x14ac:dyDescent="0.2">
      <c r="A14" s="61" t="s">
        <v>5</v>
      </c>
      <c r="B14" s="61"/>
      <c r="C14" s="61"/>
    </row>
    <row r="15" spans="1:3" ht="15.75" thickBot="1" x14ac:dyDescent="0.25">
      <c r="A15" s="2"/>
      <c r="B15" s="3"/>
      <c r="C15" s="23"/>
    </row>
    <row r="16" spans="1:3" ht="16.5" thickBot="1" x14ac:dyDescent="0.25">
      <c r="A16" s="19" t="s">
        <v>6</v>
      </c>
      <c r="B16" s="20" t="s">
        <v>7</v>
      </c>
      <c r="C16" s="24" t="s">
        <v>8</v>
      </c>
    </row>
    <row r="17" spans="1:21" ht="15.75" x14ac:dyDescent="0.2">
      <c r="A17" s="37" t="s">
        <v>9</v>
      </c>
      <c r="B17" s="38"/>
      <c r="C17" s="39">
        <f>SUM(C18+C23+C24+C25+C22)</f>
        <v>71696482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.75" x14ac:dyDescent="0.2">
      <c r="A18" s="7" t="s">
        <v>89</v>
      </c>
      <c r="B18" s="42"/>
      <c r="C18" s="21">
        <f>SUM(C19:C21)</f>
        <v>68187166</v>
      </c>
    </row>
    <row r="19" spans="1:21" ht="15.75" x14ac:dyDescent="0.2">
      <c r="A19" s="31" t="s">
        <v>90</v>
      </c>
      <c r="B19" s="42"/>
      <c r="C19" s="13">
        <v>66456639</v>
      </c>
    </row>
    <row r="20" spans="1:21" ht="15.75" x14ac:dyDescent="0.2">
      <c r="A20" s="44" t="s">
        <v>91</v>
      </c>
      <c r="B20" s="43"/>
      <c r="C20" s="9">
        <v>1396578</v>
      </c>
    </row>
    <row r="21" spans="1:21" ht="15.75" x14ac:dyDescent="0.2">
      <c r="A21" s="49" t="s">
        <v>92</v>
      </c>
      <c r="B21" s="45"/>
      <c r="C21" s="46">
        <v>333949</v>
      </c>
    </row>
    <row r="22" spans="1:21" ht="31.5" x14ac:dyDescent="0.2">
      <c r="A22" s="7" t="s">
        <v>93</v>
      </c>
      <c r="B22" s="42"/>
      <c r="C22" s="21">
        <v>14537</v>
      </c>
    </row>
    <row r="23" spans="1:21" ht="15.75" x14ac:dyDescent="0.2">
      <c r="A23" s="47" t="s">
        <v>10</v>
      </c>
      <c r="B23" s="42"/>
      <c r="C23" s="21">
        <v>1805045</v>
      </c>
    </row>
    <row r="24" spans="1:21" ht="15.75" x14ac:dyDescent="0.2">
      <c r="A24" s="47" t="s">
        <v>11</v>
      </c>
      <c r="B24" s="42"/>
      <c r="C24" s="48">
        <v>639</v>
      </c>
    </row>
    <row r="25" spans="1:21" ht="42.75" customHeight="1" x14ac:dyDescent="0.2">
      <c r="A25" s="50" t="s">
        <v>94</v>
      </c>
      <c r="B25" s="42"/>
      <c r="C25" s="21">
        <v>1689095</v>
      </c>
    </row>
    <row r="26" spans="1:21" ht="16.5" thickBot="1" x14ac:dyDescent="0.25">
      <c r="A26" s="51"/>
      <c r="B26" s="40"/>
      <c r="C26" s="41"/>
    </row>
    <row r="27" spans="1:21" ht="15.75" x14ac:dyDescent="0.2">
      <c r="A27" s="52" t="s">
        <v>12</v>
      </c>
      <c r="B27" s="35"/>
      <c r="C27" s="36">
        <f>SUM(C29+C30+C31+C37+C40+C41+C42+C49+C59+C62)</f>
        <v>71696482</v>
      </c>
    </row>
    <row r="28" spans="1:21" ht="15.75" x14ac:dyDescent="0.2">
      <c r="A28" s="53" t="s">
        <v>13</v>
      </c>
      <c r="B28" s="8"/>
      <c r="C28" s="26"/>
    </row>
    <row r="29" spans="1:21" ht="15.75" x14ac:dyDescent="0.2">
      <c r="A29" s="54" t="s">
        <v>14</v>
      </c>
      <c r="B29" s="22">
        <v>110100</v>
      </c>
      <c r="C29" s="27" t="s">
        <v>15</v>
      </c>
    </row>
    <row r="30" spans="1:21" ht="15.75" x14ac:dyDescent="0.2">
      <c r="A30" s="54" t="s">
        <v>16</v>
      </c>
      <c r="B30" s="11" t="s">
        <v>17</v>
      </c>
      <c r="C30" s="27" t="s">
        <v>18</v>
      </c>
    </row>
    <row r="31" spans="1:21" s="14" customFormat="1" ht="31.5" x14ac:dyDescent="0.2">
      <c r="A31" s="54" t="s">
        <v>19</v>
      </c>
      <c r="B31" s="11" t="s">
        <v>20</v>
      </c>
      <c r="C31" s="27">
        <f>SUM(C32:C36)</f>
        <v>5382918</v>
      </c>
    </row>
    <row r="32" spans="1:21" s="15" customFormat="1" ht="15.75" x14ac:dyDescent="0.2">
      <c r="A32" s="53" t="s">
        <v>21</v>
      </c>
      <c r="B32" s="8" t="s">
        <v>22</v>
      </c>
      <c r="C32" s="26">
        <v>77600</v>
      </c>
    </row>
    <row r="33" spans="1:3" s="15" customFormat="1" ht="15.75" x14ac:dyDescent="0.2">
      <c r="A33" s="28" t="s">
        <v>23</v>
      </c>
      <c r="B33" s="8" t="s">
        <v>24</v>
      </c>
      <c r="C33" s="26">
        <v>1720316</v>
      </c>
    </row>
    <row r="34" spans="1:3" s="15" customFormat="1" ht="15.75" x14ac:dyDescent="0.2">
      <c r="A34" s="28" t="s">
        <v>25</v>
      </c>
      <c r="B34" s="8" t="s">
        <v>26</v>
      </c>
      <c r="C34" s="26">
        <v>38102</v>
      </c>
    </row>
    <row r="35" spans="1:3" s="15" customFormat="1" ht="15.75" x14ac:dyDescent="0.2">
      <c r="A35" s="53" t="s">
        <v>27</v>
      </c>
      <c r="B35" s="8" t="s">
        <v>28</v>
      </c>
      <c r="C35" s="26">
        <v>2357171</v>
      </c>
    </row>
    <row r="36" spans="1:3" ht="15.75" x14ac:dyDescent="0.2">
      <c r="A36" s="53" t="s">
        <v>29</v>
      </c>
      <c r="B36" s="8" t="s">
        <v>30</v>
      </c>
      <c r="C36" s="26">
        <v>1189729</v>
      </c>
    </row>
    <row r="37" spans="1:3" s="14" customFormat="1" ht="15.75" x14ac:dyDescent="0.2">
      <c r="A37" s="54" t="s">
        <v>31</v>
      </c>
      <c r="B37" s="11" t="s">
        <v>32</v>
      </c>
      <c r="C37" s="27">
        <f>SUM(C38:C39)</f>
        <v>253394</v>
      </c>
    </row>
    <row r="38" spans="1:3" ht="15.75" x14ac:dyDescent="0.2">
      <c r="A38" s="53" t="s">
        <v>96</v>
      </c>
      <c r="B38" s="8" t="s">
        <v>33</v>
      </c>
      <c r="C38" s="26">
        <v>5073</v>
      </c>
    </row>
    <row r="39" spans="1:3" ht="15.75" x14ac:dyDescent="0.2">
      <c r="A39" s="53" t="s">
        <v>34</v>
      </c>
      <c r="B39" s="8" t="s">
        <v>35</v>
      </c>
      <c r="C39" s="26">
        <v>248321</v>
      </c>
    </row>
    <row r="40" spans="1:3" s="14" customFormat="1" ht="15.75" x14ac:dyDescent="0.2">
      <c r="A40" s="54" t="s">
        <v>36</v>
      </c>
      <c r="B40" s="11" t="s">
        <v>37</v>
      </c>
      <c r="C40" s="27" t="s">
        <v>38</v>
      </c>
    </row>
    <row r="41" spans="1:3" s="14" customFormat="1" ht="15.75" x14ac:dyDescent="0.2">
      <c r="A41" s="30" t="s">
        <v>39</v>
      </c>
      <c r="B41" s="11" t="s">
        <v>40</v>
      </c>
      <c r="C41" s="27" t="s">
        <v>41</v>
      </c>
    </row>
    <row r="42" spans="1:3" ht="15.75" x14ac:dyDescent="0.2">
      <c r="A42" s="54" t="s">
        <v>42</v>
      </c>
      <c r="B42" s="11" t="s">
        <v>43</v>
      </c>
      <c r="C42" s="27">
        <f>SUM(C43:C48)</f>
        <v>1182558</v>
      </c>
    </row>
    <row r="43" spans="1:3" ht="15.75" x14ac:dyDescent="0.2">
      <c r="A43" s="53" t="s">
        <v>44</v>
      </c>
      <c r="B43" s="8" t="s">
        <v>45</v>
      </c>
      <c r="C43" s="26">
        <v>94170</v>
      </c>
    </row>
    <row r="44" spans="1:3" ht="15.75" x14ac:dyDescent="0.2">
      <c r="A44" s="53" t="s">
        <v>46</v>
      </c>
      <c r="B44" s="8" t="s">
        <v>47</v>
      </c>
      <c r="C44" s="26">
        <f>3876+45</f>
        <v>3921</v>
      </c>
    </row>
    <row r="45" spans="1:3" s="15" customFormat="1" ht="15.75" x14ac:dyDescent="0.2">
      <c r="A45" s="49" t="s">
        <v>48</v>
      </c>
      <c r="B45" s="12" t="s">
        <v>49</v>
      </c>
      <c r="C45" s="9">
        <f>834175+49802</f>
        <v>883977</v>
      </c>
    </row>
    <row r="46" spans="1:3" ht="15.75" x14ac:dyDescent="0.2">
      <c r="A46" s="49" t="s">
        <v>50</v>
      </c>
      <c r="B46" s="12" t="s">
        <v>51</v>
      </c>
      <c r="C46" s="9">
        <f>50032+8703</f>
        <v>58735</v>
      </c>
    </row>
    <row r="47" spans="1:3" ht="15.75" x14ac:dyDescent="0.2">
      <c r="A47" s="49" t="s">
        <v>52</v>
      </c>
      <c r="B47" s="12" t="s">
        <v>53</v>
      </c>
      <c r="C47" s="9">
        <v>86169</v>
      </c>
    </row>
    <row r="48" spans="1:3" ht="15.75" x14ac:dyDescent="0.2">
      <c r="A48" s="49" t="s">
        <v>54</v>
      </c>
      <c r="B48" s="12" t="s">
        <v>55</v>
      </c>
      <c r="C48" s="9">
        <f>53085+2501</f>
        <v>55586</v>
      </c>
    </row>
    <row r="49" spans="1:3" s="14" customFormat="1" ht="15.75" x14ac:dyDescent="0.2">
      <c r="A49" s="50" t="s">
        <v>56</v>
      </c>
      <c r="B49" s="10" t="s">
        <v>57</v>
      </c>
      <c r="C49" s="21">
        <f>SUM(C50:C52)</f>
        <v>7720676</v>
      </c>
    </row>
    <row r="50" spans="1:3" ht="15.75" x14ac:dyDescent="0.2">
      <c r="A50" s="49" t="s">
        <v>58</v>
      </c>
      <c r="B50" s="12" t="s">
        <v>59</v>
      </c>
      <c r="C50" s="9">
        <f>181187-61051</f>
        <v>120136</v>
      </c>
    </row>
    <row r="51" spans="1:3" ht="15.75" x14ac:dyDescent="0.2">
      <c r="A51" s="55" t="s">
        <v>60</v>
      </c>
      <c r="B51" s="12" t="s">
        <v>61</v>
      </c>
      <c r="C51" s="9">
        <v>414761</v>
      </c>
    </row>
    <row r="52" spans="1:3" s="14" customFormat="1" ht="15.75" x14ac:dyDescent="0.2">
      <c r="A52" s="50" t="s">
        <v>62</v>
      </c>
      <c r="B52" s="10" t="s">
        <v>63</v>
      </c>
      <c r="C52" s="21">
        <f>SUM(C53:C58)</f>
        <v>7185779</v>
      </c>
    </row>
    <row r="53" spans="1:3" ht="15.75" x14ac:dyDescent="0.2">
      <c r="A53" s="53" t="s">
        <v>64</v>
      </c>
      <c r="B53" s="8" t="s">
        <v>65</v>
      </c>
      <c r="C53" s="26">
        <v>22086</v>
      </c>
    </row>
    <row r="54" spans="1:3" ht="31.5" x14ac:dyDescent="0.2">
      <c r="A54" s="28" t="s">
        <v>97</v>
      </c>
      <c r="B54" s="8" t="s">
        <v>66</v>
      </c>
      <c r="C54" s="26">
        <v>107095</v>
      </c>
    </row>
    <row r="55" spans="1:3" ht="15.75" x14ac:dyDescent="0.2">
      <c r="A55" s="28" t="s">
        <v>67</v>
      </c>
      <c r="B55" s="8" t="s">
        <v>68</v>
      </c>
      <c r="C55" s="26">
        <v>320488</v>
      </c>
    </row>
    <row r="56" spans="1:3" s="15" customFormat="1" ht="15.75" x14ac:dyDescent="0.2">
      <c r="A56" s="53" t="s">
        <v>69</v>
      </c>
      <c r="B56" s="8" t="s">
        <v>70</v>
      </c>
      <c r="C56" s="26">
        <v>28450</v>
      </c>
    </row>
    <row r="57" spans="1:3" s="15" customFormat="1" ht="15.75" x14ac:dyDescent="0.2">
      <c r="A57" s="28" t="s">
        <v>71</v>
      </c>
      <c r="B57" s="8" t="s">
        <v>72</v>
      </c>
      <c r="C57" s="26">
        <v>14550</v>
      </c>
    </row>
    <row r="58" spans="1:3" ht="15.75" x14ac:dyDescent="0.2">
      <c r="A58" s="56" t="s">
        <v>73</v>
      </c>
      <c r="B58" s="16" t="s">
        <v>74</v>
      </c>
      <c r="C58" s="29">
        <v>6693110</v>
      </c>
    </row>
    <row r="59" spans="1:3" ht="15.75" x14ac:dyDescent="0.2">
      <c r="A59" s="30" t="s">
        <v>75</v>
      </c>
      <c r="B59" s="11" t="s">
        <v>76</v>
      </c>
      <c r="C59" s="27">
        <f>SUM(C60:C61)</f>
        <v>19639396</v>
      </c>
    </row>
    <row r="60" spans="1:3" s="15" customFormat="1" ht="15.75" x14ac:dyDescent="0.2">
      <c r="A60" s="28" t="s">
        <v>77</v>
      </c>
      <c r="B60" s="8" t="s">
        <v>78</v>
      </c>
      <c r="C60" s="26">
        <v>1060010</v>
      </c>
    </row>
    <row r="61" spans="1:3" s="15" customFormat="1" ht="15.75" x14ac:dyDescent="0.2">
      <c r="A61" s="31" t="s">
        <v>79</v>
      </c>
      <c r="B61" s="12" t="s">
        <v>80</v>
      </c>
      <c r="C61" s="9">
        <v>18579386</v>
      </c>
    </row>
    <row r="62" spans="1:3" ht="15.75" x14ac:dyDescent="0.2">
      <c r="A62" s="7" t="s">
        <v>81</v>
      </c>
      <c r="B62" s="10" t="s">
        <v>82</v>
      </c>
      <c r="C62" s="21">
        <f>SUM(C63:C64)</f>
        <v>3762654</v>
      </c>
    </row>
    <row r="63" spans="1:3" s="15" customFormat="1" ht="31.5" x14ac:dyDescent="0.2">
      <c r="A63" s="31" t="s">
        <v>83</v>
      </c>
      <c r="B63" s="12" t="s">
        <v>84</v>
      </c>
      <c r="C63" s="9">
        <v>3106000</v>
      </c>
    </row>
    <row r="64" spans="1:3" s="15" customFormat="1" ht="16.5" thickBot="1" x14ac:dyDescent="0.25">
      <c r="A64" s="32" t="s">
        <v>85</v>
      </c>
      <c r="B64" s="33" t="s">
        <v>86</v>
      </c>
      <c r="C64" s="34">
        <v>656654</v>
      </c>
    </row>
    <row r="65" spans="1:3" ht="15" x14ac:dyDescent="0.2">
      <c r="A65" s="2"/>
      <c r="B65" s="3"/>
      <c r="C65" s="23"/>
    </row>
    <row r="66" spans="1:3" ht="15.75" x14ac:dyDescent="0.2">
      <c r="A66" s="60" t="s">
        <v>87</v>
      </c>
      <c r="B66" s="60"/>
      <c r="C66" s="60"/>
    </row>
    <row r="67" spans="1:3" ht="83.25" customHeight="1" x14ac:dyDescent="0.2">
      <c r="A67" s="60" t="s">
        <v>88</v>
      </c>
      <c r="B67" s="60"/>
      <c r="C67" s="60"/>
    </row>
    <row r="68" spans="1:3" x14ac:dyDescent="0.2">
      <c r="A68" s="1"/>
    </row>
    <row r="69" spans="1:3" x14ac:dyDescent="0.2">
      <c r="A69" s="1"/>
    </row>
    <row r="70" spans="1:3" x14ac:dyDescent="0.2">
      <c r="A70" s="1"/>
    </row>
    <row r="71" spans="1:3" x14ac:dyDescent="0.2">
      <c r="A71" s="1"/>
    </row>
    <row r="72" spans="1:3" x14ac:dyDescent="0.2">
      <c r="A72" s="1"/>
    </row>
    <row r="73" spans="1:3" x14ac:dyDescent="0.2">
      <c r="A73" s="1"/>
    </row>
    <row r="74" spans="1:3" x14ac:dyDescent="0.2">
      <c r="A74" s="1"/>
    </row>
    <row r="75" spans="1:3" x14ac:dyDescent="0.2">
      <c r="A75" s="1"/>
    </row>
    <row r="76" spans="1:3" x14ac:dyDescent="0.2">
      <c r="A76" s="1"/>
    </row>
    <row r="77" spans="1:3" x14ac:dyDescent="0.2">
      <c r="A77" s="1"/>
    </row>
    <row r="78" spans="1:3" x14ac:dyDescent="0.2">
      <c r="A78" s="1"/>
    </row>
    <row r="79" spans="1:3" x14ac:dyDescent="0.2">
      <c r="A79" s="1"/>
    </row>
    <row r="80" spans="1:3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</sheetData>
  <mergeCells count="6">
    <mergeCell ref="A67:C67"/>
    <mergeCell ref="A11:C11"/>
    <mergeCell ref="A12:C12"/>
    <mergeCell ref="A13:C13"/>
    <mergeCell ref="A14:C14"/>
    <mergeCell ref="A66:C66"/>
  </mergeCells>
  <phoneticPr fontId="8" type="noConversion"/>
  <pageMargins left="0.70866141732283472" right="0.70866141732283472" top="0.78740157480314965" bottom="0.27559055118110237" header="0.19685039370078741" footer="0.31496062992125984"/>
  <pageSetup paperSize="9" firstPageNumber="258" orientation="portrait" useFirstPageNumber="1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Дротенко</cp:lastModifiedBy>
  <cp:lastPrinted>2020-04-06T07:37:32Z</cp:lastPrinted>
  <dcterms:created xsi:type="dcterms:W3CDTF">2019-12-13T11:43:21Z</dcterms:created>
  <dcterms:modified xsi:type="dcterms:W3CDTF">2020-04-07T06:35:41Z</dcterms:modified>
</cp:coreProperties>
</file>