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иложение № 5" sheetId="1" r:id="rId1"/>
  </sheets>
  <definedNames>
    <definedName name="_xlnm.Print_Titles" localSheetId="0">'Приложение № 5'!$15:$16</definedName>
  </definedNames>
  <calcPr fullCalcOnLoad="1"/>
</workbook>
</file>

<file path=xl/sharedStrings.xml><?xml version="1.0" encoding="utf-8"?>
<sst xmlns="http://schemas.openxmlformats.org/spreadsheetml/2006/main" count="60" uniqueCount="51">
  <si>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</si>
  <si>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</si>
  <si>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</si>
  <si>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государственных учреждений в разрезе министерств (ведомств)</t>
  </si>
  <si>
    <t>от оказания платных услуг и иной приносящей доход деятельности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</si>
  <si>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</si>
  <si>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</si>
  <si>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</si>
  <si>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 xml:space="preserve"> а) Министерство просвещения, образование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</si>
  <si>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</si>
  <si>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</si>
  <si>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</si>
  <si>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</si>
  <si>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</si>
  <si>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</si>
  <si>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</si>
  <si>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</si>
  <si>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</si>
  <si>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 xml:space="preserve"> д) Министерство здравоохранения, учреждения и услуги в области здравоохранения, не отнесенные к другим группам</t>
  </si>
  <si>
    <t>№ п/п</t>
  </si>
  <si>
    <t>а) Министерство экономического развития, ГУ "Государственный информационно-издательский центр"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</si>
  <si>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</si>
  <si>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</si>
  <si>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средств массовой информации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</si>
  <si>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</si>
  <si>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</si>
  <si>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</si>
  <si>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</si>
  <si>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>г) ГС по культуре и историческому наследию, государственные образовательные учреждения</t>
  </si>
  <si>
    <t xml:space="preserve">а) Министерство юстиции, ГУ "Юридическая литература" </t>
  </si>
  <si>
    <t xml:space="preserve">Государственная служба управления документацией и архивами Приднестровской Молдавской Республики - ГУ "Центральный государственный архив ПМР" </t>
  </si>
  <si>
    <t>а) ГУ "Приднестровская государственная телерадиокомпания"</t>
  </si>
  <si>
    <t>б) ГУ "Приднестровская газета"</t>
  </si>
  <si>
    <t>к Закону Приднестровской Молдавской Республики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</si>
  <si>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</si>
  <si>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</si>
  <si>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Свод доходов</t>
  </si>
  <si>
    <t>Приложение № 5</t>
  </si>
  <si>
    <t>"О республиканском бюджете на 2020 год"</t>
  </si>
  <si>
    <t>на 2020 год</t>
  </si>
  <si>
    <t>Доходы, руб.</t>
  </si>
  <si>
    <t>ГС экологического контроля и охраны окружающей среды, наука</t>
  </si>
  <si>
    <t>Министерство по социальной защите и труду, государственные учреждения социального патронажа</t>
  </si>
  <si>
    <t>г)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</si>
  <si>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в) Министерство сельского хозяйства и природных ресурсов, оросительные системы</t>
  </si>
  <si>
    <t>б) Министерство сельского хозяйства и природных ресурсов, ГУ  "Республиканский гидрометеорологический центр"</t>
  </si>
  <si>
    <t>а) Министерство сельского хозяйства и природных ресурсов, наука</t>
  </si>
  <si>
    <t>Государственная служба судебных исполнителей Министерства юстиции Приднестровской Молдавской Республики</t>
  </si>
  <si>
    <t xml:space="preserve">"О внесении изменений и дополнений </t>
  </si>
  <si>
    <t>в некоторые законы Приднестровской Молдавской Республики"</t>
  </si>
  <si>
    <t>Приложение № 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</si>
</sst>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/>
    </xf>
    <xf numFmtId="44" fontId="13" fillId="0" borderId="19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2" fillId="0" borderId="27" xfId="0" applyFont="1" applyFill="1" applyBorder="1" applyAlignment="1">
      <alignment horizontal="center" vertical="center"/>
    </xf>
    <xf numFmtId="182" fontId="12" fillId="0" borderId="18" xfId="0" applyNumberFormat="1" applyFont="1" applyFill="1" applyBorder="1" applyAlignment="1">
      <alignment horizontal="center" vertical="center" wrapText="1"/>
    </xf>
    <xf numFmtId="182" fontId="13" fillId="0" borderId="19" xfId="0" applyNumberFormat="1" applyFont="1" applyFill="1" applyBorder="1" applyAlignment="1">
      <alignment horizontal="center" vertical="center" wrapText="1"/>
    </xf>
    <xf numFmtId="182" fontId="13" fillId="0" borderId="20" xfId="0" applyNumberFormat="1" applyFont="1" applyFill="1" applyBorder="1" applyAlignment="1">
      <alignment horizontal="center" vertical="center" wrapText="1"/>
    </xf>
    <xf numFmtId="182" fontId="13" fillId="0" borderId="18" xfId="0" applyNumberFormat="1" applyFont="1" applyFill="1" applyBorder="1" applyAlignment="1">
      <alignment horizontal="center" vertical="center" wrapText="1"/>
    </xf>
    <xf numFmtId="182" fontId="12" fillId="0" borderId="19" xfId="0" applyNumberFormat="1" applyFont="1" applyFill="1" applyBorder="1" applyAlignment="1">
      <alignment horizontal="center" vertical="center" wrapText="1"/>
    </xf>
    <xf numFmtId="182" fontId="12" fillId="0" borderId="21" xfId="0" applyNumberFormat="1" applyFont="1" applyFill="1" applyBorder="1" applyAlignment="1">
      <alignment horizontal="center" vertical="center" wrapText="1"/>
    </xf>
    <xf numFmtId="182" fontId="13" fillId="0" borderId="22" xfId="0" applyNumberFormat="1" applyFont="1" applyFill="1" applyBorder="1" applyAlignment="1">
      <alignment horizontal="center" vertical="center" wrapText="1"/>
    </xf>
    <xf numFmtId="182" fontId="12" fillId="0" borderId="20" xfId="0" applyNumberFormat="1" applyFont="1" applyFill="1" applyBorder="1" applyAlignment="1">
      <alignment horizontal="center" vertical="center" wrapText="1"/>
    </xf>
    <xf numFmtId="182" fontId="13" fillId="0" borderId="24" xfId="0" applyNumberFormat="1" applyFont="1" applyFill="1" applyBorder="1" applyAlignment="1">
      <alignment horizontal="center" vertical="center" wrapText="1"/>
    </xf>
    <xf numFmtId="182" fontId="13" fillId="0" borderId="26" xfId="0" applyNumberFormat="1" applyFont="1" applyFill="1" applyBorder="1" applyAlignment="1">
      <alignment horizontal="center" vertical="center" wrapText="1"/>
    </xf>
    <xf numFmtId="182" fontId="12" fillId="0" borderId="26" xfId="0" applyNumberFormat="1" applyFont="1" applyFill="1" applyBorder="1" applyAlignment="1">
      <alignment horizontal="center" vertical="center" wrapText="1"/>
    </xf>
    <xf numFmtId="182" fontId="12" fillId="0" borderId="2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2" fillId="0" borderId="19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wrapText="1"/>
    </xf>
    <xf numFmtId="0" fontId="4" fillId="0" borderId="22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BreakPreview" zoomScale="95" zoomScaleNormal="95" zoomScaleSheetLayoutView="95" zoomScalePageLayoutView="0" workbookViewId="0" topLeftCell="A1">
      <pane xSplit="1" ySplit="16" topLeftCell="B101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C1" sqref="C1"/>
    </sheetView>
  </sheetViews>
  <sheetFormatPr defaultColWidth="9.140625" defaultRowHeight="12.75"/>
  <cols>
    <col min="1" max="1" width="3.8515625" style="23" bestFit="1" customWidth="1"/>
    <col min="2" max="2" width="78.00390625" style="1" customWidth="1"/>
    <col min="3" max="3" width="18.28125" style="58" customWidth="1"/>
    <col min="4" max="16384" width="9.140625" style="1" customWidth="1"/>
  </cols>
  <sheetData>
    <row r="1" spans="1:5" ht="15.75">
      <c r="A1" s="71"/>
      <c r="B1" s="70"/>
      <c r="C1" s="73" t="s">
        <v>50</v>
      </c>
      <c r="D1" s="66"/>
      <c r="E1" s="66"/>
    </row>
    <row r="2" spans="1:5" ht="15.75">
      <c r="A2" s="71"/>
      <c r="B2" s="70"/>
      <c r="C2" s="72" t="s">
        <v>33</v>
      </c>
      <c r="D2" s="67"/>
      <c r="E2" s="67"/>
    </row>
    <row r="3" spans="1:5" ht="15.75">
      <c r="A3" s="71"/>
      <c r="B3" s="70"/>
      <c r="C3" s="69" t="s">
        <v>48</v>
      </c>
      <c r="D3" s="67"/>
      <c r="E3" s="67"/>
    </row>
    <row r="4" spans="1:3" ht="15.75">
      <c r="A4" s="71"/>
      <c r="B4" s="70"/>
      <c r="C4" s="69" t="s">
        <v>49</v>
      </c>
    </row>
    <row r="5" spans="1:3" ht="15.75">
      <c r="A5" s="71"/>
      <c r="B5" s="70"/>
      <c r="C5" s="72"/>
    </row>
    <row r="6" spans="1:3" ht="15.75">
      <c r="A6" s="71"/>
      <c r="B6" s="70"/>
      <c r="C6" s="68"/>
    </row>
    <row r="7" spans="1:3" ht="15.75">
      <c r="A7" s="74" t="s">
        <v>37</v>
      </c>
      <c r="B7" s="74"/>
      <c r="C7" s="74"/>
    </row>
    <row r="8" spans="1:3" s="3" customFormat="1" ht="15.75">
      <c r="A8" s="75" t="s">
        <v>33</v>
      </c>
      <c r="B8" s="75"/>
      <c r="C8" s="75"/>
    </row>
    <row r="9" spans="1:3" s="3" customFormat="1" ht="15.75">
      <c r="A9" s="75" t="s">
        <v>38</v>
      </c>
      <c r="B9" s="75"/>
      <c r="C9" s="75"/>
    </row>
    <row r="10" spans="2:3" ht="12.75">
      <c r="B10" s="2"/>
      <c r="C10" s="43"/>
    </row>
    <row r="11" spans="1:3" s="4" customFormat="1" ht="18.75">
      <c r="A11" s="76" t="s">
        <v>36</v>
      </c>
      <c r="B11" s="76"/>
      <c r="C11" s="76"/>
    </row>
    <row r="12" spans="1:3" s="4" customFormat="1" ht="18.75">
      <c r="A12" s="76" t="s">
        <v>3</v>
      </c>
      <c r="B12" s="76"/>
      <c r="C12" s="76"/>
    </row>
    <row r="13" spans="1:3" s="4" customFormat="1" ht="18.75">
      <c r="A13" s="76" t="s">
        <v>4</v>
      </c>
      <c r="B13" s="76"/>
      <c r="C13" s="76"/>
    </row>
    <row r="14" spans="1:3" s="4" customFormat="1" ht="18.75">
      <c r="A14" s="76" t="s">
        <v>39</v>
      </c>
      <c r="B14" s="76"/>
      <c r="C14" s="76"/>
    </row>
    <row r="15" spans="1:3" ht="15" thickBot="1">
      <c r="A15" s="8"/>
      <c r="B15" s="8"/>
      <c r="C15" s="44"/>
    </row>
    <row r="16" spans="1:3" s="7" customFormat="1" ht="43.5" thickBot="1">
      <c r="A16" s="27" t="s">
        <v>19</v>
      </c>
      <c r="B16" s="28" t="s">
        <v>5</v>
      </c>
      <c r="C16" s="45" t="s">
        <v>40</v>
      </c>
    </row>
    <row r="17" spans="1:3" ht="28.5">
      <c r="A17" s="9">
        <v>1</v>
      </c>
      <c r="B17" s="30" t="s">
        <v>9</v>
      </c>
      <c r="C17" s="46">
        <f>SUM(C19)</f>
        <v>102000</v>
      </c>
    </row>
    <row r="18" spans="1:3" ht="15">
      <c r="A18" s="10"/>
      <c r="B18" s="19" t="s">
        <v>0</v>
      </c>
      <c r="C18" s="47"/>
    </row>
    <row r="19" spans="1:3" s="5" customFormat="1" ht="30.75" thickBot="1">
      <c r="A19" s="36"/>
      <c r="B19" s="35" t="s">
        <v>20</v>
      </c>
      <c r="C19" s="48">
        <f>102000</f>
        <v>102000</v>
      </c>
    </row>
    <row r="20" spans="1:3" ht="15">
      <c r="A20" s="37"/>
      <c r="B20" s="38"/>
      <c r="C20" s="49"/>
    </row>
    <row r="21" spans="1:3" ht="28.5">
      <c r="A21" s="32">
        <v>2</v>
      </c>
      <c r="B21" s="59" t="s">
        <v>11</v>
      </c>
      <c r="C21" s="50">
        <f>SUM(C23:C27)</f>
        <v>65756325</v>
      </c>
    </row>
    <row r="22" spans="1:3" ht="15">
      <c r="A22" s="32"/>
      <c r="B22" s="33" t="s">
        <v>0</v>
      </c>
      <c r="C22" s="47"/>
    </row>
    <row r="23" spans="1:3" ht="15">
      <c r="A23" s="32"/>
      <c r="B23" s="33" t="s">
        <v>12</v>
      </c>
      <c r="C23" s="47">
        <v>31902478</v>
      </c>
    </row>
    <row r="24" spans="1:3" ht="30">
      <c r="A24" s="39"/>
      <c r="B24" s="40" t="s">
        <v>13</v>
      </c>
      <c r="C24" s="47">
        <v>24150572</v>
      </c>
    </row>
    <row r="25" spans="1:3" ht="30">
      <c r="A25" s="39"/>
      <c r="B25" s="40" t="s">
        <v>14</v>
      </c>
      <c r="C25" s="47">
        <v>3876450</v>
      </c>
    </row>
    <row r="26" spans="1:3" ht="15">
      <c r="A26" s="39"/>
      <c r="B26" s="33" t="s">
        <v>17</v>
      </c>
      <c r="C26" s="47">
        <v>5826825</v>
      </c>
    </row>
    <row r="27" spans="1:3" s="6" customFormat="1" ht="30.75" thickBot="1">
      <c r="A27" s="34"/>
      <c r="B27" s="35" t="s">
        <v>18</v>
      </c>
      <c r="C27" s="48">
        <v>0</v>
      </c>
    </row>
    <row r="28" spans="1:3" ht="15">
      <c r="A28" s="37"/>
      <c r="B28" s="38"/>
      <c r="C28" s="49"/>
    </row>
    <row r="29" spans="1:3" ht="14.25">
      <c r="A29" s="32">
        <v>3</v>
      </c>
      <c r="B29" s="59" t="s">
        <v>1</v>
      </c>
      <c r="C29" s="50">
        <f>SUM(C31:C31)</f>
        <v>1250000</v>
      </c>
    </row>
    <row r="30" spans="1:3" ht="15">
      <c r="A30" s="41"/>
      <c r="B30" s="33" t="s">
        <v>0</v>
      </c>
      <c r="C30" s="47"/>
    </row>
    <row r="31" spans="1:3" ht="15.75" thickBot="1">
      <c r="A31" s="41"/>
      <c r="B31" s="42" t="s">
        <v>29</v>
      </c>
      <c r="C31" s="47">
        <v>1250000</v>
      </c>
    </row>
    <row r="32" spans="1:3" ht="14.25">
      <c r="A32" s="9"/>
      <c r="B32" s="30"/>
      <c r="C32" s="46"/>
    </row>
    <row r="33" spans="1:3" ht="43.5" thickBot="1">
      <c r="A33" s="16">
        <v>4</v>
      </c>
      <c r="B33" s="60" t="s">
        <v>30</v>
      </c>
      <c r="C33" s="51">
        <v>600000</v>
      </c>
    </row>
    <row r="34" spans="1:3" ht="15">
      <c r="A34" s="9"/>
      <c r="B34" s="25"/>
      <c r="C34" s="49"/>
    </row>
    <row r="35" spans="1:3" ht="28.5">
      <c r="A35" s="12">
        <v>5</v>
      </c>
      <c r="B35" s="61" t="s">
        <v>10</v>
      </c>
      <c r="C35" s="50">
        <f>SUM(C37:C40)</f>
        <v>39194383</v>
      </c>
    </row>
    <row r="36" spans="1:3" ht="15">
      <c r="A36" s="10"/>
      <c r="B36" s="19" t="s">
        <v>0</v>
      </c>
      <c r="C36" s="47"/>
    </row>
    <row r="37" spans="1:3" ht="15">
      <c r="A37" s="10"/>
      <c r="B37" s="19" t="s">
        <v>46</v>
      </c>
      <c r="C37" s="47">
        <v>2876840</v>
      </c>
    </row>
    <row r="38" spans="1:3" ht="30">
      <c r="A38" s="10"/>
      <c r="B38" s="19" t="s">
        <v>45</v>
      </c>
      <c r="C38" s="47">
        <v>129445</v>
      </c>
    </row>
    <row r="39" spans="1:3" ht="30">
      <c r="A39" s="12"/>
      <c r="B39" s="19" t="s">
        <v>44</v>
      </c>
      <c r="C39" s="47">
        <f>14500000+8511162</f>
        <v>23011162</v>
      </c>
    </row>
    <row r="40" spans="1:3" ht="30.75" thickBot="1">
      <c r="A40" s="12"/>
      <c r="B40" s="22" t="s">
        <v>43</v>
      </c>
      <c r="C40" s="47">
        <v>13176936</v>
      </c>
    </row>
    <row r="41" spans="1:3" s="6" customFormat="1" ht="15">
      <c r="A41" s="9"/>
      <c r="B41" s="25"/>
      <c r="C41" s="49"/>
    </row>
    <row r="42" spans="1:3" s="6" customFormat="1" ht="28.5">
      <c r="A42" s="12">
        <v>6</v>
      </c>
      <c r="B42" s="61" t="s">
        <v>27</v>
      </c>
      <c r="C42" s="50">
        <f>SUM(C44:C44)</f>
        <v>302900</v>
      </c>
    </row>
    <row r="43" spans="1:3" ht="15">
      <c r="A43" s="10"/>
      <c r="B43" s="19" t="s">
        <v>0</v>
      </c>
      <c r="C43" s="47"/>
    </row>
    <row r="44" spans="1:3" ht="15.75" thickBot="1">
      <c r="A44" s="15"/>
      <c r="B44" s="20" t="s">
        <v>41</v>
      </c>
      <c r="C44" s="48">
        <v>302900</v>
      </c>
    </row>
    <row r="45" spans="1:3" s="6" customFormat="1" ht="15">
      <c r="A45" s="12"/>
      <c r="B45" s="22"/>
      <c r="C45" s="52"/>
    </row>
    <row r="46" spans="1:3" ht="14.25">
      <c r="A46" s="32">
        <v>7</v>
      </c>
      <c r="B46" s="59" t="s">
        <v>6</v>
      </c>
      <c r="C46" s="50">
        <f>SUM(C48:C48)</f>
        <v>10207490</v>
      </c>
    </row>
    <row r="47" spans="1:3" ht="15">
      <c r="A47" s="32"/>
      <c r="B47" s="33" t="s">
        <v>0</v>
      </c>
      <c r="C47" s="47"/>
    </row>
    <row r="48" spans="1:3" ht="15.75" thickBot="1">
      <c r="A48" s="34"/>
      <c r="B48" s="35" t="s">
        <v>8</v>
      </c>
      <c r="C48" s="48">
        <f>10560091-352601</f>
        <v>10207490</v>
      </c>
    </row>
    <row r="49" spans="1:3" ht="15">
      <c r="A49" s="9"/>
      <c r="B49" s="25"/>
      <c r="C49" s="49"/>
    </row>
    <row r="50" spans="1:3" ht="29.25" thickBot="1">
      <c r="A50" s="13">
        <v>8</v>
      </c>
      <c r="B50" s="62" t="s">
        <v>16</v>
      </c>
      <c r="C50" s="53">
        <v>451698</v>
      </c>
    </row>
    <row r="51" spans="1:3" ht="15">
      <c r="A51" s="17"/>
      <c r="B51" s="63"/>
      <c r="C51" s="54"/>
    </row>
    <row r="52" spans="1:3" ht="15" thickBot="1">
      <c r="A52" s="15">
        <v>9</v>
      </c>
      <c r="B52" s="64" t="s">
        <v>35</v>
      </c>
      <c r="C52" s="53">
        <f>45357712+352601+7749506</f>
        <v>53459819</v>
      </c>
    </row>
    <row r="53" spans="1:3" s="5" customFormat="1" ht="15">
      <c r="A53" s="12"/>
      <c r="B53" s="22"/>
      <c r="C53" s="52"/>
    </row>
    <row r="54" spans="1:3" ht="28.5">
      <c r="A54" s="12">
        <v>10</v>
      </c>
      <c r="B54" s="61" t="s">
        <v>15</v>
      </c>
      <c r="C54" s="50">
        <f>SUM(C56)</f>
        <v>211642</v>
      </c>
    </row>
    <row r="55" spans="1:3" s="5" customFormat="1" ht="15">
      <c r="A55" s="12"/>
      <c r="B55" s="19" t="s">
        <v>0</v>
      </c>
      <c r="C55" s="47"/>
    </row>
    <row r="56" spans="1:3" ht="30.75" thickBot="1">
      <c r="A56" s="16"/>
      <c r="B56" s="21" t="s">
        <v>42</v>
      </c>
      <c r="C56" s="55">
        <v>211642</v>
      </c>
    </row>
    <row r="57" spans="1:3" ht="15">
      <c r="A57" s="9"/>
      <c r="B57" s="25"/>
      <c r="C57" s="49"/>
    </row>
    <row r="58" spans="1:3" ht="28.5">
      <c r="A58" s="10">
        <v>11</v>
      </c>
      <c r="B58" s="65" t="s">
        <v>23</v>
      </c>
      <c r="C58" s="50">
        <f>SUM(C60:C61)</f>
        <v>2631539</v>
      </c>
    </row>
    <row r="59" spans="1:3" ht="15">
      <c r="A59" s="10"/>
      <c r="B59" s="19" t="s">
        <v>0</v>
      </c>
      <c r="C59" s="47"/>
    </row>
    <row r="60" spans="1:3" s="6" customFormat="1" ht="15">
      <c r="A60" s="24"/>
      <c r="B60" s="19" t="s">
        <v>31</v>
      </c>
      <c r="C60" s="47">
        <v>1564302</v>
      </c>
    </row>
    <row r="61" spans="1:3" ht="15.75" thickBot="1">
      <c r="A61" s="14"/>
      <c r="B61" s="29" t="s">
        <v>32</v>
      </c>
      <c r="C61" s="48">
        <v>1067237</v>
      </c>
    </row>
    <row r="62" spans="1:3" s="6" customFormat="1" ht="15">
      <c r="A62" s="9"/>
      <c r="B62" s="25"/>
      <c r="C62" s="49"/>
    </row>
    <row r="63" spans="1:3" ht="29.25" thickBot="1">
      <c r="A63" s="15">
        <v>12</v>
      </c>
      <c r="B63" s="64" t="s">
        <v>2</v>
      </c>
      <c r="C63" s="53">
        <v>48884671</v>
      </c>
    </row>
    <row r="64" spans="1:3" s="6" customFormat="1" ht="15">
      <c r="A64" s="9"/>
      <c r="B64" s="25"/>
      <c r="C64" s="49"/>
    </row>
    <row r="65" spans="1:3" ht="29.25" thickBot="1">
      <c r="A65" s="15">
        <v>13</v>
      </c>
      <c r="B65" s="64" t="s">
        <v>22</v>
      </c>
      <c r="C65" s="53">
        <f>6407560+540000</f>
        <v>6947560</v>
      </c>
    </row>
    <row r="66" spans="1:3" s="6" customFormat="1" ht="15">
      <c r="A66" s="12"/>
      <c r="B66" s="61"/>
      <c r="C66" s="52"/>
    </row>
    <row r="67" spans="1:3" ht="29.25" thickBot="1">
      <c r="A67" s="12">
        <v>14</v>
      </c>
      <c r="B67" s="61" t="s">
        <v>21</v>
      </c>
      <c r="C67" s="56">
        <v>2973750</v>
      </c>
    </row>
    <row r="68" spans="1:3" ht="15">
      <c r="A68" s="9"/>
      <c r="B68" s="25"/>
      <c r="C68" s="49"/>
    </row>
    <row r="69" spans="1:3" ht="28.5">
      <c r="A69" s="16">
        <v>15</v>
      </c>
      <c r="B69" s="61" t="s">
        <v>24</v>
      </c>
      <c r="C69" s="50">
        <f>SUM(C71:C74)</f>
        <v>18098973</v>
      </c>
    </row>
    <row r="70" spans="1:3" ht="15">
      <c r="A70" s="11"/>
      <c r="B70" s="19" t="s">
        <v>0</v>
      </c>
      <c r="C70" s="47"/>
    </row>
    <row r="71" spans="1:3" ht="30">
      <c r="A71" s="10"/>
      <c r="B71" s="19" t="s">
        <v>25</v>
      </c>
      <c r="C71" s="47">
        <v>1032340</v>
      </c>
    </row>
    <row r="72" spans="1:3" ht="30">
      <c r="A72" s="10"/>
      <c r="B72" s="19" t="s">
        <v>26</v>
      </c>
      <c r="C72" s="47">
        <v>14938000</v>
      </c>
    </row>
    <row r="73" spans="1:3" ht="30">
      <c r="A73" s="10"/>
      <c r="B73" s="19" t="s">
        <v>34</v>
      </c>
      <c r="C73" s="47">
        <v>1600000</v>
      </c>
    </row>
    <row r="74" spans="1:3" ht="30.75" thickBot="1">
      <c r="A74" s="15"/>
      <c r="B74" s="20" t="s">
        <v>28</v>
      </c>
      <c r="C74" s="48">
        <v>528633</v>
      </c>
    </row>
    <row r="75" spans="1:3" ht="15">
      <c r="A75" s="9"/>
      <c r="B75" s="25"/>
      <c r="C75" s="49"/>
    </row>
    <row r="76" spans="1:3" ht="29.25" thickBot="1">
      <c r="A76" s="13">
        <v>16</v>
      </c>
      <c r="B76" s="62" t="s">
        <v>47</v>
      </c>
      <c r="C76" s="57">
        <v>1500000</v>
      </c>
    </row>
    <row r="77" spans="1:3" ht="15">
      <c r="A77" s="9"/>
      <c r="B77" s="18"/>
      <c r="C77" s="49"/>
    </row>
    <row r="78" spans="1:3" ht="16.5" thickBot="1">
      <c r="A78" s="26"/>
      <c r="B78" s="31" t="s">
        <v>7</v>
      </c>
      <c r="C78" s="57">
        <f>SUM(C17+C21+C29+C35+C42+C46+C50+C52+C54+C58+C63+C65+C67+C69+C76+C33)</f>
        <v>252572750</v>
      </c>
    </row>
  </sheetData>
  <sheetProtection/>
  <mergeCells count="7">
    <mergeCell ref="A7:C7"/>
    <mergeCell ref="A8:C8"/>
    <mergeCell ref="A9:C9"/>
    <mergeCell ref="A14:C14"/>
    <mergeCell ref="A11:C11"/>
    <mergeCell ref="A12:C12"/>
    <mergeCell ref="A13:C13"/>
  </mergeCells>
  <printOptions horizontalCentered="1"/>
  <pageMargins left="1.1811023622047245" right="0.3937007874015748" top="0.7874015748031497" bottom="0.3937007874015748" header="0" footer="0"/>
  <pageSetup firstPageNumber="32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g30bvn</cp:lastModifiedBy>
  <cp:lastPrinted>2020-09-14T12:47:43Z</cp:lastPrinted>
  <dcterms:created xsi:type="dcterms:W3CDTF">1996-10-08T23:32:33Z</dcterms:created>
  <dcterms:modified xsi:type="dcterms:W3CDTF">2020-09-14T12:49:06Z</dcterms:modified>
  <cp:category/>
  <cp:version/>
  <cp:contentType/>
  <cp:contentStatus/>
</cp:coreProperties>
</file>