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1380" windowWidth="22290" windowHeight="14220"/>
  </bookViews>
  <sheets>
    <sheet name="Приложение №3.1" sheetId="1" r:id="rId1"/>
  </sheets>
  <definedNames>
    <definedName name="_xlnm.Print_Titles" localSheetId="0">'Приложение №3.1'!$7:$7</definedName>
    <definedName name="_xlnm.Print_Area" localSheetId="0">'Приложение №3.1'!$A$1:$K$57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4" i="1" l="1"/>
  <c r="D53" i="1" l="1"/>
  <c r="E53" i="1"/>
  <c r="F53" i="1"/>
  <c r="G53" i="1"/>
  <c r="H53" i="1"/>
  <c r="I53" i="1"/>
  <c r="J53" i="1"/>
  <c r="D35" i="1"/>
  <c r="D34" i="1" s="1"/>
  <c r="E35" i="1"/>
  <c r="F35" i="1"/>
  <c r="F34" i="1" s="1"/>
  <c r="G35" i="1"/>
  <c r="H35" i="1"/>
  <c r="H34" i="1" s="1"/>
  <c r="I35" i="1"/>
  <c r="J35" i="1"/>
  <c r="J34" i="1" s="1"/>
  <c r="E34" i="1"/>
  <c r="G34" i="1"/>
  <c r="I34" i="1"/>
  <c r="D31" i="1"/>
  <c r="E31" i="1"/>
  <c r="F31" i="1"/>
  <c r="G31" i="1"/>
  <c r="H31" i="1"/>
  <c r="I31" i="1"/>
  <c r="J31" i="1"/>
  <c r="D23" i="1"/>
  <c r="E23" i="1"/>
  <c r="F23" i="1"/>
  <c r="G23" i="1"/>
  <c r="H23" i="1"/>
  <c r="I23" i="1"/>
  <c r="J23" i="1"/>
  <c r="D17" i="1"/>
  <c r="E17" i="1"/>
  <c r="F17" i="1"/>
  <c r="G17" i="1"/>
  <c r="H17" i="1"/>
  <c r="I17" i="1"/>
  <c r="J17" i="1"/>
  <c r="D9" i="1"/>
  <c r="E9" i="1"/>
  <c r="E8" i="1" s="1"/>
  <c r="E57" i="1" s="1"/>
  <c r="F9" i="1"/>
  <c r="G9" i="1"/>
  <c r="G8" i="1" s="1"/>
  <c r="G57" i="1" s="1"/>
  <c r="H9" i="1"/>
  <c r="I9" i="1"/>
  <c r="I8" i="1" s="1"/>
  <c r="I57" i="1" s="1"/>
  <c r="J9" i="1"/>
  <c r="C53" i="1"/>
  <c r="K53" i="1" s="1"/>
  <c r="C35" i="1"/>
  <c r="C34" i="1" s="1"/>
  <c r="C31" i="1"/>
  <c r="K31" i="1" s="1"/>
  <c r="C23" i="1"/>
  <c r="C17" i="1"/>
  <c r="K17" i="1" s="1"/>
  <c r="C9" i="1"/>
  <c r="C8" i="1"/>
  <c r="K56" i="1"/>
  <c r="K54" i="1"/>
  <c r="K51" i="1"/>
  <c r="K49" i="1"/>
  <c r="K47" i="1"/>
  <c r="K45" i="1"/>
  <c r="K43" i="1"/>
  <c r="K42" i="1"/>
  <c r="K40" i="1"/>
  <c r="K39" i="1"/>
  <c r="K38" i="1"/>
  <c r="K37" i="1"/>
  <c r="K36" i="1"/>
  <c r="K32" i="1"/>
  <c r="K29" i="1"/>
  <c r="K27" i="1"/>
  <c r="K26" i="1"/>
  <c r="K25" i="1"/>
  <c r="K24" i="1"/>
  <c r="K22" i="1"/>
  <c r="K20" i="1"/>
  <c r="K18" i="1"/>
  <c r="K15" i="1"/>
  <c r="K14" i="1"/>
  <c r="K13" i="1"/>
  <c r="K12" i="1"/>
  <c r="K11" i="1"/>
  <c r="K10" i="1"/>
  <c r="K23" i="1" l="1"/>
  <c r="K9" i="1"/>
  <c r="K35" i="1"/>
  <c r="J8" i="1"/>
  <c r="J57" i="1" s="1"/>
  <c r="H8" i="1"/>
  <c r="H57" i="1" s="1"/>
  <c r="F8" i="1"/>
  <c r="F57" i="1" s="1"/>
  <c r="D8" i="1"/>
  <c r="D57" i="1"/>
  <c r="K34" i="1"/>
  <c r="C57" i="1"/>
  <c r="K8" i="1" l="1"/>
  <c r="K57" i="1"/>
</calcChain>
</file>

<file path=xl/sharedStrings.xml><?xml version="1.0" encoding="utf-8"?>
<sst xmlns="http://schemas.openxmlformats.org/spreadsheetml/2006/main" count="53" uniqueCount="53">
  <si>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</si>
  <si>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</si>
  <si>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</si>
  <si>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</si>
  <si>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</si>
  <si>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</si>
  <si>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</si>
  <si>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</si>
  <si>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</si>
  <si>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</si>
  <si>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</si>
  <si>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</si>
  <si>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</si>
  <si>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</si>
  <si>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</si>
  <si>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</si>
  <si>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</si>
  <si>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</si>
  <si>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</si>
  <si>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</si>
  <si>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</si>
  <si>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</si>
  <si>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</si>
  <si>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</si>
  <si>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</si>
  <si>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</si>
  <si>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</si>
  <si>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</si>
  <si>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</si>
  <si>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</si>
  <si>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</si>
  <si>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</si>
  <si>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</si>
  <si>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</si>
  <si>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</si>
  <si>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</si>
  <si>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</si>
  <si>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</si>
  <si>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</si>
  <si>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</si>
  <si>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</si>
  <si>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</si>
  <si>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</si>
  <si>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</si>
  <si>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</si>
  <si>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</si>
  <si>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</si>
  <si>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</si>
  <si>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</si>
  <si>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</si>
  <si>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>Приложение № 3.1</t>
  </si>
  <si>
    <t xml:space="preserve">к Закону Приднестровской Молдавской Республики </t>
  </si>
  <si>
    <t>Доходы местных бюджетов в разрезе основных видов налоговых, неналоговых и иных обязательных платежей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</si>
</sst>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_р_._-;\-* #,##0_р_._-;_-* &quot;-&quot;??_р_._-;_-@_-"/>
    <numFmt numFmtId="167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167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right" wrapText="1"/>
    </xf>
    <xf numFmtId="166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164" fontId="2" fillId="2" borderId="3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4" borderId="4" xfId="0" applyFont="1" applyFill="1" applyBorder="1" applyAlignment="1">
      <alignment wrapText="1"/>
    </xf>
    <xf numFmtId="0" fontId="4" fillId="4" borderId="5" xfId="0" applyFont="1" applyFill="1" applyBorder="1" applyAlignment="1">
      <alignment horizont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wrapText="1"/>
    </xf>
    <xf numFmtId="0" fontId="4" fillId="4" borderId="11" xfId="0" applyFont="1" applyFill="1" applyBorder="1" applyAlignment="1">
      <alignment horizontal="left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zoomScaleNormal="100" zoomScaleSheetLayoutView="10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defaultRowHeight="15.75" x14ac:dyDescent="0.25"/>
  <cols>
    <col min="1" max="1" width="9" style="2" bestFit="1" customWidth="1"/>
    <col min="2" max="2" width="42.140625" style="1" customWidth="1"/>
    <col min="3" max="3" width="15.7109375" style="3" bestFit="1" customWidth="1"/>
    <col min="4" max="4" width="14.5703125" style="3" bestFit="1" customWidth="1"/>
    <col min="5" max="6" width="15.7109375" style="3" bestFit="1" customWidth="1"/>
    <col min="7" max="7" width="14.5703125" style="3" bestFit="1" customWidth="1"/>
    <col min="8" max="8" width="15.7109375" style="3" bestFit="1" customWidth="1"/>
    <col min="9" max="9" width="16.140625" style="3" bestFit="1" customWidth="1"/>
    <col min="10" max="10" width="14.5703125" style="3" bestFit="1" customWidth="1"/>
    <col min="11" max="11" width="16.5703125" style="3" bestFit="1" customWidth="1"/>
    <col min="12" max="12" width="11.140625" style="5" bestFit="1" customWidth="1"/>
    <col min="13" max="13" width="9.140625" style="5"/>
    <col min="14" max="14" width="49.28515625" style="5" customWidth="1"/>
    <col min="15" max="15" width="14.85546875" style="5" bestFit="1" customWidth="1"/>
    <col min="16" max="16" width="13.7109375" style="5" bestFit="1" customWidth="1"/>
    <col min="17" max="18" width="14.85546875" style="5" bestFit="1" customWidth="1"/>
    <col min="19" max="19" width="13.7109375" style="5" bestFit="1" customWidth="1"/>
    <col min="20" max="20" width="14.85546875" style="5" bestFit="1" customWidth="1"/>
    <col min="21" max="22" width="13.7109375" style="5" bestFit="1" customWidth="1"/>
    <col min="23" max="23" width="16.5703125" style="5" bestFit="1" customWidth="1"/>
    <col min="24" max="253" width="9.140625" style="5"/>
    <col min="254" max="254" width="7.85546875" style="5" customWidth="1"/>
    <col min="255" max="255" width="62.7109375" style="5" customWidth="1"/>
    <col min="256" max="256" width="14.42578125" style="5" customWidth="1"/>
    <col min="257" max="257" width="13.7109375" style="5" customWidth="1"/>
    <col min="258" max="258" width="14.5703125" style="5" customWidth="1"/>
    <col min="259" max="259" width="14" style="5" customWidth="1"/>
    <col min="260" max="261" width="13.42578125" style="5" bestFit="1" customWidth="1"/>
    <col min="262" max="262" width="15.42578125" style="5" customWidth="1"/>
    <col min="263" max="263" width="13.42578125" style="5" bestFit="1" customWidth="1"/>
    <col min="264" max="264" width="14" style="5" customWidth="1"/>
    <col min="265" max="265" width="18.5703125" style="5" customWidth="1"/>
    <col min="266" max="266" width="8.140625" style="5" bestFit="1" customWidth="1"/>
    <col min="267" max="509" width="9.140625" style="5"/>
    <col min="510" max="510" width="7.85546875" style="5" customWidth="1"/>
    <col min="511" max="511" width="62.7109375" style="5" customWidth="1"/>
    <col min="512" max="512" width="14.42578125" style="5" customWidth="1"/>
    <col min="513" max="513" width="13.7109375" style="5" customWidth="1"/>
    <col min="514" max="514" width="14.5703125" style="5" customWidth="1"/>
    <col min="515" max="515" width="14" style="5" customWidth="1"/>
    <col min="516" max="517" width="13.42578125" style="5" bestFit="1" customWidth="1"/>
    <col min="518" max="518" width="15.42578125" style="5" customWidth="1"/>
    <col min="519" max="519" width="13.42578125" style="5" bestFit="1" customWidth="1"/>
    <col min="520" max="520" width="14" style="5" customWidth="1"/>
    <col min="521" max="521" width="18.5703125" style="5" customWidth="1"/>
    <col min="522" max="522" width="8.140625" style="5" bestFit="1" customWidth="1"/>
    <col min="523" max="765" width="9.140625" style="5"/>
    <col min="766" max="766" width="7.85546875" style="5" customWidth="1"/>
    <col min="767" max="767" width="62.7109375" style="5" customWidth="1"/>
    <col min="768" max="768" width="14.42578125" style="5" customWidth="1"/>
    <col min="769" max="769" width="13.7109375" style="5" customWidth="1"/>
    <col min="770" max="770" width="14.5703125" style="5" customWidth="1"/>
    <col min="771" max="771" width="14" style="5" customWidth="1"/>
    <col min="772" max="773" width="13.42578125" style="5" bestFit="1" customWidth="1"/>
    <col min="774" max="774" width="15.42578125" style="5" customWidth="1"/>
    <col min="775" max="775" width="13.42578125" style="5" bestFit="1" customWidth="1"/>
    <col min="776" max="776" width="14" style="5" customWidth="1"/>
    <col min="777" max="777" width="18.5703125" style="5" customWidth="1"/>
    <col min="778" max="778" width="8.140625" style="5" bestFit="1" customWidth="1"/>
    <col min="779" max="1021" width="9.140625" style="5"/>
    <col min="1022" max="1022" width="7.85546875" style="5" customWidth="1"/>
    <col min="1023" max="1023" width="62.7109375" style="5" customWidth="1"/>
    <col min="1024" max="1024" width="14.42578125" style="5" customWidth="1"/>
    <col min="1025" max="1025" width="13.7109375" style="5" customWidth="1"/>
    <col min="1026" max="1026" width="14.5703125" style="5" customWidth="1"/>
    <col min="1027" max="1027" width="14" style="5" customWidth="1"/>
    <col min="1028" max="1029" width="13.42578125" style="5" bestFit="1" customWidth="1"/>
    <col min="1030" max="1030" width="15.42578125" style="5" customWidth="1"/>
    <col min="1031" max="1031" width="13.42578125" style="5" bestFit="1" customWidth="1"/>
    <col min="1032" max="1032" width="14" style="5" customWidth="1"/>
    <col min="1033" max="1033" width="18.5703125" style="5" customWidth="1"/>
    <col min="1034" max="1034" width="8.140625" style="5" bestFit="1" customWidth="1"/>
    <col min="1035" max="1277" width="9.140625" style="5"/>
    <col min="1278" max="1278" width="7.85546875" style="5" customWidth="1"/>
    <col min="1279" max="1279" width="62.7109375" style="5" customWidth="1"/>
    <col min="1280" max="1280" width="14.42578125" style="5" customWidth="1"/>
    <col min="1281" max="1281" width="13.7109375" style="5" customWidth="1"/>
    <col min="1282" max="1282" width="14.5703125" style="5" customWidth="1"/>
    <col min="1283" max="1283" width="14" style="5" customWidth="1"/>
    <col min="1284" max="1285" width="13.42578125" style="5" bestFit="1" customWidth="1"/>
    <col min="1286" max="1286" width="15.42578125" style="5" customWidth="1"/>
    <col min="1287" max="1287" width="13.42578125" style="5" bestFit="1" customWidth="1"/>
    <col min="1288" max="1288" width="14" style="5" customWidth="1"/>
    <col min="1289" max="1289" width="18.5703125" style="5" customWidth="1"/>
    <col min="1290" max="1290" width="8.140625" style="5" bestFit="1" customWidth="1"/>
    <col min="1291" max="1533" width="9.140625" style="5"/>
    <col min="1534" max="1534" width="7.85546875" style="5" customWidth="1"/>
    <col min="1535" max="1535" width="62.7109375" style="5" customWidth="1"/>
    <col min="1536" max="1536" width="14.42578125" style="5" customWidth="1"/>
    <col min="1537" max="1537" width="13.7109375" style="5" customWidth="1"/>
    <col min="1538" max="1538" width="14.5703125" style="5" customWidth="1"/>
    <col min="1539" max="1539" width="14" style="5" customWidth="1"/>
    <col min="1540" max="1541" width="13.42578125" style="5" bestFit="1" customWidth="1"/>
    <col min="1542" max="1542" width="15.42578125" style="5" customWidth="1"/>
    <col min="1543" max="1543" width="13.42578125" style="5" bestFit="1" customWidth="1"/>
    <col min="1544" max="1544" width="14" style="5" customWidth="1"/>
    <col min="1545" max="1545" width="18.5703125" style="5" customWidth="1"/>
    <col min="1546" max="1546" width="8.140625" style="5" bestFit="1" customWidth="1"/>
    <col min="1547" max="1789" width="9.140625" style="5"/>
    <col min="1790" max="1790" width="7.85546875" style="5" customWidth="1"/>
    <col min="1791" max="1791" width="62.7109375" style="5" customWidth="1"/>
    <col min="1792" max="1792" width="14.42578125" style="5" customWidth="1"/>
    <col min="1793" max="1793" width="13.7109375" style="5" customWidth="1"/>
    <col min="1794" max="1794" width="14.5703125" style="5" customWidth="1"/>
    <col min="1795" max="1795" width="14" style="5" customWidth="1"/>
    <col min="1796" max="1797" width="13.42578125" style="5" bestFit="1" customWidth="1"/>
    <col min="1798" max="1798" width="15.42578125" style="5" customWidth="1"/>
    <col min="1799" max="1799" width="13.42578125" style="5" bestFit="1" customWidth="1"/>
    <col min="1800" max="1800" width="14" style="5" customWidth="1"/>
    <col min="1801" max="1801" width="18.5703125" style="5" customWidth="1"/>
    <col min="1802" max="1802" width="8.140625" style="5" bestFit="1" customWidth="1"/>
    <col min="1803" max="2045" width="9.140625" style="5"/>
    <col min="2046" max="2046" width="7.85546875" style="5" customWidth="1"/>
    <col min="2047" max="2047" width="62.7109375" style="5" customWidth="1"/>
    <col min="2048" max="2048" width="14.42578125" style="5" customWidth="1"/>
    <col min="2049" max="2049" width="13.7109375" style="5" customWidth="1"/>
    <col min="2050" max="2050" width="14.5703125" style="5" customWidth="1"/>
    <col min="2051" max="2051" width="14" style="5" customWidth="1"/>
    <col min="2052" max="2053" width="13.42578125" style="5" bestFit="1" customWidth="1"/>
    <col min="2054" max="2054" width="15.42578125" style="5" customWidth="1"/>
    <col min="2055" max="2055" width="13.42578125" style="5" bestFit="1" customWidth="1"/>
    <col min="2056" max="2056" width="14" style="5" customWidth="1"/>
    <col min="2057" max="2057" width="18.5703125" style="5" customWidth="1"/>
    <col min="2058" max="2058" width="8.140625" style="5" bestFit="1" customWidth="1"/>
    <col min="2059" max="2301" width="9.140625" style="5"/>
    <col min="2302" max="2302" width="7.85546875" style="5" customWidth="1"/>
    <col min="2303" max="2303" width="62.7109375" style="5" customWidth="1"/>
    <col min="2304" max="2304" width="14.42578125" style="5" customWidth="1"/>
    <col min="2305" max="2305" width="13.7109375" style="5" customWidth="1"/>
    <col min="2306" max="2306" width="14.5703125" style="5" customWidth="1"/>
    <col min="2307" max="2307" width="14" style="5" customWidth="1"/>
    <col min="2308" max="2309" width="13.42578125" style="5" bestFit="1" customWidth="1"/>
    <col min="2310" max="2310" width="15.42578125" style="5" customWidth="1"/>
    <col min="2311" max="2311" width="13.42578125" style="5" bestFit="1" customWidth="1"/>
    <col min="2312" max="2312" width="14" style="5" customWidth="1"/>
    <col min="2313" max="2313" width="18.5703125" style="5" customWidth="1"/>
    <col min="2314" max="2314" width="8.140625" style="5" bestFit="1" customWidth="1"/>
    <col min="2315" max="2557" width="9.140625" style="5"/>
    <col min="2558" max="2558" width="7.85546875" style="5" customWidth="1"/>
    <col min="2559" max="2559" width="62.7109375" style="5" customWidth="1"/>
    <col min="2560" max="2560" width="14.42578125" style="5" customWidth="1"/>
    <col min="2561" max="2561" width="13.7109375" style="5" customWidth="1"/>
    <col min="2562" max="2562" width="14.5703125" style="5" customWidth="1"/>
    <col min="2563" max="2563" width="14" style="5" customWidth="1"/>
    <col min="2564" max="2565" width="13.42578125" style="5" bestFit="1" customWidth="1"/>
    <col min="2566" max="2566" width="15.42578125" style="5" customWidth="1"/>
    <col min="2567" max="2567" width="13.42578125" style="5" bestFit="1" customWidth="1"/>
    <col min="2568" max="2568" width="14" style="5" customWidth="1"/>
    <col min="2569" max="2569" width="18.5703125" style="5" customWidth="1"/>
    <col min="2570" max="2570" width="8.140625" style="5" bestFit="1" customWidth="1"/>
    <col min="2571" max="2813" width="9.140625" style="5"/>
    <col min="2814" max="2814" width="7.85546875" style="5" customWidth="1"/>
    <col min="2815" max="2815" width="62.7109375" style="5" customWidth="1"/>
    <col min="2816" max="2816" width="14.42578125" style="5" customWidth="1"/>
    <col min="2817" max="2817" width="13.7109375" style="5" customWidth="1"/>
    <col min="2818" max="2818" width="14.5703125" style="5" customWidth="1"/>
    <col min="2819" max="2819" width="14" style="5" customWidth="1"/>
    <col min="2820" max="2821" width="13.42578125" style="5" bestFit="1" customWidth="1"/>
    <col min="2822" max="2822" width="15.42578125" style="5" customWidth="1"/>
    <col min="2823" max="2823" width="13.42578125" style="5" bestFit="1" customWidth="1"/>
    <col min="2824" max="2824" width="14" style="5" customWidth="1"/>
    <col min="2825" max="2825" width="18.5703125" style="5" customWidth="1"/>
    <col min="2826" max="2826" width="8.140625" style="5" bestFit="1" customWidth="1"/>
    <col min="2827" max="3069" width="9.140625" style="5"/>
    <col min="3070" max="3070" width="7.85546875" style="5" customWidth="1"/>
    <col min="3071" max="3071" width="62.7109375" style="5" customWidth="1"/>
    <col min="3072" max="3072" width="14.42578125" style="5" customWidth="1"/>
    <col min="3073" max="3073" width="13.7109375" style="5" customWidth="1"/>
    <col min="3074" max="3074" width="14.5703125" style="5" customWidth="1"/>
    <col min="3075" max="3075" width="14" style="5" customWidth="1"/>
    <col min="3076" max="3077" width="13.42578125" style="5" bestFit="1" customWidth="1"/>
    <col min="3078" max="3078" width="15.42578125" style="5" customWidth="1"/>
    <col min="3079" max="3079" width="13.42578125" style="5" bestFit="1" customWidth="1"/>
    <col min="3080" max="3080" width="14" style="5" customWidth="1"/>
    <col min="3081" max="3081" width="18.5703125" style="5" customWidth="1"/>
    <col min="3082" max="3082" width="8.140625" style="5" bestFit="1" customWidth="1"/>
    <col min="3083" max="3325" width="9.140625" style="5"/>
    <col min="3326" max="3326" width="7.85546875" style="5" customWidth="1"/>
    <col min="3327" max="3327" width="62.7109375" style="5" customWidth="1"/>
    <col min="3328" max="3328" width="14.42578125" style="5" customWidth="1"/>
    <col min="3329" max="3329" width="13.7109375" style="5" customWidth="1"/>
    <col min="3330" max="3330" width="14.5703125" style="5" customWidth="1"/>
    <col min="3331" max="3331" width="14" style="5" customWidth="1"/>
    <col min="3332" max="3333" width="13.42578125" style="5" bestFit="1" customWidth="1"/>
    <col min="3334" max="3334" width="15.42578125" style="5" customWidth="1"/>
    <col min="3335" max="3335" width="13.42578125" style="5" bestFit="1" customWidth="1"/>
    <col min="3336" max="3336" width="14" style="5" customWidth="1"/>
    <col min="3337" max="3337" width="18.5703125" style="5" customWidth="1"/>
    <col min="3338" max="3338" width="8.140625" style="5" bestFit="1" customWidth="1"/>
    <col min="3339" max="3581" width="9.140625" style="5"/>
    <col min="3582" max="3582" width="7.85546875" style="5" customWidth="1"/>
    <col min="3583" max="3583" width="62.7109375" style="5" customWidth="1"/>
    <col min="3584" max="3584" width="14.42578125" style="5" customWidth="1"/>
    <col min="3585" max="3585" width="13.7109375" style="5" customWidth="1"/>
    <col min="3586" max="3586" width="14.5703125" style="5" customWidth="1"/>
    <col min="3587" max="3587" width="14" style="5" customWidth="1"/>
    <col min="3588" max="3589" width="13.42578125" style="5" bestFit="1" customWidth="1"/>
    <col min="3590" max="3590" width="15.42578125" style="5" customWidth="1"/>
    <col min="3591" max="3591" width="13.42578125" style="5" bestFit="1" customWidth="1"/>
    <col min="3592" max="3592" width="14" style="5" customWidth="1"/>
    <col min="3593" max="3593" width="18.5703125" style="5" customWidth="1"/>
    <col min="3594" max="3594" width="8.140625" style="5" bestFit="1" customWidth="1"/>
    <col min="3595" max="3837" width="9.140625" style="5"/>
    <col min="3838" max="3838" width="7.85546875" style="5" customWidth="1"/>
    <col min="3839" max="3839" width="62.7109375" style="5" customWidth="1"/>
    <col min="3840" max="3840" width="14.42578125" style="5" customWidth="1"/>
    <col min="3841" max="3841" width="13.7109375" style="5" customWidth="1"/>
    <col min="3842" max="3842" width="14.5703125" style="5" customWidth="1"/>
    <col min="3843" max="3843" width="14" style="5" customWidth="1"/>
    <col min="3844" max="3845" width="13.42578125" style="5" bestFit="1" customWidth="1"/>
    <col min="3846" max="3846" width="15.42578125" style="5" customWidth="1"/>
    <col min="3847" max="3847" width="13.42578125" style="5" bestFit="1" customWidth="1"/>
    <col min="3848" max="3848" width="14" style="5" customWidth="1"/>
    <col min="3849" max="3849" width="18.5703125" style="5" customWidth="1"/>
    <col min="3850" max="3850" width="8.140625" style="5" bestFit="1" customWidth="1"/>
    <col min="3851" max="4093" width="9.140625" style="5"/>
    <col min="4094" max="4094" width="7.85546875" style="5" customWidth="1"/>
    <col min="4095" max="4095" width="62.7109375" style="5" customWidth="1"/>
    <col min="4096" max="4096" width="14.42578125" style="5" customWidth="1"/>
    <col min="4097" max="4097" width="13.7109375" style="5" customWidth="1"/>
    <col min="4098" max="4098" width="14.5703125" style="5" customWidth="1"/>
    <col min="4099" max="4099" width="14" style="5" customWidth="1"/>
    <col min="4100" max="4101" width="13.42578125" style="5" bestFit="1" customWidth="1"/>
    <col min="4102" max="4102" width="15.42578125" style="5" customWidth="1"/>
    <col min="4103" max="4103" width="13.42578125" style="5" bestFit="1" customWidth="1"/>
    <col min="4104" max="4104" width="14" style="5" customWidth="1"/>
    <col min="4105" max="4105" width="18.5703125" style="5" customWidth="1"/>
    <col min="4106" max="4106" width="8.140625" style="5" bestFit="1" customWidth="1"/>
    <col min="4107" max="4349" width="9.140625" style="5"/>
    <col min="4350" max="4350" width="7.85546875" style="5" customWidth="1"/>
    <col min="4351" max="4351" width="62.7109375" style="5" customWidth="1"/>
    <col min="4352" max="4352" width="14.42578125" style="5" customWidth="1"/>
    <col min="4353" max="4353" width="13.7109375" style="5" customWidth="1"/>
    <col min="4354" max="4354" width="14.5703125" style="5" customWidth="1"/>
    <col min="4355" max="4355" width="14" style="5" customWidth="1"/>
    <col min="4356" max="4357" width="13.42578125" style="5" bestFit="1" customWidth="1"/>
    <col min="4358" max="4358" width="15.42578125" style="5" customWidth="1"/>
    <col min="4359" max="4359" width="13.42578125" style="5" bestFit="1" customWidth="1"/>
    <col min="4360" max="4360" width="14" style="5" customWidth="1"/>
    <col min="4361" max="4361" width="18.5703125" style="5" customWidth="1"/>
    <col min="4362" max="4362" width="8.140625" style="5" bestFit="1" customWidth="1"/>
    <col min="4363" max="4605" width="9.140625" style="5"/>
    <col min="4606" max="4606" width="7.85546875" style="5" customWidth="1"/>
    <col min="4607" max="4607" width="62.7109375" style="5" customWidth="1"/>
    <col min="4608" max="4608" width="14.42578125" style="5" customWidth="1"/>
    <col min="4609" max="4609" width="13.7109375" style="5" customWidth="1"/>
    <col min="4610" max="4610" width="14.5703125" style="5" customWidth="1"/>
    <col min="4611" max="4611" width="14" style="5" customWidth="1"/>
    <col min="4612" max="4613" width="13.42578125" style="5" bestFit="1" customWidth="1"/>
    <col min="4614" max="4614" width="15.42578125" style="5" customWidth="1"/>
    <col min="4615" max="4615" width="13.42578125" style="5" bestFit="1" customWidth="1"/>
    <col min="4616" max="4616" width="14" style="5" customWidth="1"/>
    <col min="4617" max="4617" width="18.5703125" style="5" customWidth="1"/>
    <col min="4618" max="4618" width="8.140625" style="5" bestFit="1" customWidth="1"/>
    <col min="4619" max="4861" width="9.140625" style="5"/>
    <col min="4862" max="4862" width="7.85546875" style="5" customWidth="1"/>
    <col min="4863" max="4863" width="62.7109375" style="5" customWidth="1"/>
    <col min="4864" max="4864" width="14.42578125" style="5" customWidth="1"/>
    <col min="4865" max="4865" width="13.7109375" style="5" customWidth="1"/>
    <col min="4866" max="4866" width="14.5703125" style="5" customWidth="1"/>
    <col min="4867" max="4867" width="14" style="5" customWidth="1"/>
    <col min="4868" max="4869" width="13.42578125" style="5" bestFit="1" customWidth="1"/>
    <col min="4870" max="4870" width="15.42578125" style="5" customWidth="1"/>
    <col min="4871" max="4871" width="13.42578125" style="5" bestFit="1" customWidth="1"/>
    <col min="4872" max="4872" width="14" style="5" customWidth="1"/>
    <col min="4873" max="4873" width="18.5703125" style="5" customWidth="1"/>
    <col min="4874" max="4874" width="8.140625" style="5" bestFit="1" customWidth="1"/>
    <col min="4875" max="5117" width="9.140625" style="5"/>
    <col min="5118" max="5118" width="7.85546875" style="5" customWidth="1"/>
    <col min="5119" max="5119" width="62.7109375" style="5" customWidth="1"/>
    <col min="5120" max="5120" width="14.42578125" style="5" customWidth="1"/>
    <col min="5121" max="5121" width="13.7109375" style="5" customWidth="1"/>
    <col min="5122" max="5122" width="14.5703125" style="5" customWidth="1"/>
    <col min="5123" max="5123" width="14" style="5" customWidth="1"/>
    <col min="5124" max="5125" width="13.42578125" style="5" bestFit="1" customWidth="1"/>
    <col min="5126" max="5126" width="15.42578125" style="5" customWidth="1"/>
    <col min="5127" max="5127" width="13.42578125" style="5" bestFit="1" customWidth="1"/>
    <col min="5128" max="5128" width="14" style="5" customWidth="1"/>
    <col min="5129" max="5129" width="18.5703125" style="5" customWidth="1"/>
    <col min="5130" max="5130" width="8.140625" style="5" bestFit="1" customWidth="1"/>
    <col min="5131" max="5373" width="9.140625" style="5"/>
    <col min="5374" max="5374" width="7.85546875" style="5" customWidth="1"/>
    <col min="5375" max="5375" width="62.7109375" style="5" customWidth="1"/>
    <col min="5376" max="5376" width="14.42578125" style="5" customWidth="1"/>
    <col min="5377" max="5377" width="13.7109375" style="5" customWidth="1"/>
    <col min="5378" max="5378" width="14.5703125" style="5" customWidth="1"/>
    <col min="5379" max="5379" width="14" style="5" customWidth="1"/>
    <col min="5380" max="5381" width="13.42578125" style="5" bestFit="1" customWidth="1"/>
    <col min="5382" max="5382" width="15.42578125" style="5" customWidth="1"/>
    <col min="5383" max="5383" width="13.42578125" style="5" bestFit="1" customWidth="1"/>
    <col min="5384" max="5384" width="14" style="5" customWidth="1"/>
    <col min="5385" max="5385" width="18.5703125" style="5" customWidth="1"/>
    <col min="5386" max="5386" width="8.140625" style="5" bestFit="1" customWidth="1"/>
    <col min="5387" max="5629" width="9.140625" style="5"/>
    <col min="5630" max="5630" width="7.85546875" style="5" customWidth="1"/>
    <col min="5631" max="5631" width="62.7109375" style="5" customWidth="1"/>
    <col min="5632" max="5632" width="14.42578125" style="5" customWidth="1"/>
    <col min="5633" max="5633" width="13.7109375" style="5" customWidth="1"/>
    <col min="5634" max="5634" width="14.5703125" style="5" customWidth="1"/>
    <col min="5635" max="5635" width="14" style="5" customWidth="1"/>
    <col min="5636" max="5637" width="13.42578125" style="5" bestFit="1" customWidth="1"/>
    <col min="5638" max="5638" width="15.42578125" style="5" customWidth="1"/>
    <col min="5639" max="5639" width="13.42578125" style="5" bestFit="1" customWidth="1"/>
    <col min="5640" max="5640" width="14" style="5" customWidth="1"/>
    <col min="5641" max="5641" width="18.5703125" style="5" customWidth="1"/>
    <col min="5642" max="5642" width="8.140625" style="5" bestFit="1" customWidth="1"/>
    <col min="5643" max="5885" width="9.140625" style="5"/>
    <col min="5886" max="5886" width="7.85546875" style="5" customWidth="1"/>
    <col min="5887" max="5887" width="62.7109375" style="5" customWidth="1"/>
    <col min="5888" max="5888" width="14.42578125" style="5" customWidth="1"/>
    <col min="5889" max="5889" width="13.7109375" style="5" customWidth="1"/>
    <col min="5890" max="5890" width="14.5703125" style="5" customWidth="1"/>
    <col min="5891" max="5891" width="14" style="5" customWidth="1"/>
    <col min="5892" max="5893" width="13.42578125" style="5" bestFit="1" customWidth="1"/>
    <col min="5894" max="5894" width="15.42578125" style="5" customWidth="1"/>
    <col min="5895" max="5895" width="13.42578125" style="5" bestFit="1" customWidth="1"/>
    <col min="5896" max="5896" width="14" style="5" customWidth="1"/>
    <col min="5897" max="5897" width="18.5703125" style="5" customWidth="1"/>
    <col min="5898" max="5898" width="8.140625" style="5" bestFit="1" customWidth="1"/>
    <col min="5899" max="6141" width="9.140625" style="5"/>
    <col min="6142" max="6142" width="7.85546875" style="5" customWidth="1"/>
    <col min="6143" max="6143" width="62.7109375" style="5" customWidth="1"/>
    <col min="6144" max="6144" width="14.42578125" style="5" customWidth="1"/>
    <col min="6145" max="6145" width="13.7109375" style="5" customWidth="1"/>
    <col min="6146" max="6146" width="14.5703125" style="5" customWidth="1"/>
    <col min="6147" max="6147" width="14" style="5" customWidth="1"/>
    <col min="6148" max="6149" width="13.42578125" style="5" bestFit="1" customWidth="1"/>
    <col min="6150" max="6150" width="15.42578125" style="5" customWidth="1"/>
    <col min="6151" max="6151" width="13.42578125" style="5" bestFit="1" customWidth="1"/>
    <col min="6152" max="6152" width="14" style="5" customWidth="1"/>
    <col min="6153" max="6153" width="18.5703125" style="5" customWidth="1"/>
    <col min="6154" max="6154" width="8.140625" style="5" bestFit="1" customWidth="1"/>
    <col min="6155" max="6397" width="9.140625" style="5"/>
    <col min="6398" max="6398" width="7.85546875" style="5" customWidth="1"/>
    <col min="6399" max="6399" width="62.7109375" style="5" customWidth="1"/>
    <col min="6400" max="6400" width="14.42578125" style="5" customWidth="1"/>
    <col min="6401" max="6401" width="13.7109375" style="5" customWidth="1"/>
    <col min="6402" max="6402" width="14.5703125" style="5" customWidth="1"/>
    <col min="6403" max="6403" width="14" style="5" customWidth="1"/>
    <col min="6404" max="6405" width="13.42578125" style="5" bestFit="1" customWidth="1"/>
    <col min="6406" max="6406" width="15.42578125" style="5" customWidth="1"/>
    <col min="6407" max="6407" width="13.42578125" style="5" bestFit="1" customWidth="1"/>
    <col min="6408" max="6408" width="14" style="5" customWidth="1"/>
    <col min="6409" max="6409" width="18.5703125" style="5" customWidth="1"/>
    <col min="6410" max="6410" width="8.140625" style="5" bestFit="1" customWidth="1"/>
    <col min="6411" max="6653" width="9.140625" style="5"/>
    <col min="6654" max="6654" width="7.85546875" style="5" customWidth="1"/>
    <col min="6655" max="6655" width="62.7109375" style="5" customWidth="1"/>
    <col min="6656" max="6656" width="14.42578125" style="5" customWidth="1"/>
    <col min="6657" max="6657" width="13.7109375" style="5" customWidth="1"/>
    <col min="6658" max="6658" width="14.5703125" style="5" customWidth="1"/>
    <col min="6659" max="6659" width="14" style="5" customWidth="1"/>
    <col min="6660" max="6661" width="13.42578125" style="5" bestFit="1" customWidth="1"/>
    <col min="6662" max="6662" width="15.42578125" style="5" customWidth="1"/>
    <col min="6663" max="6663" width="13.42578125" style="5" bestFit="1" customWidth="1"/>
    <col min="6664" max="6664" width="14" style="5" customWidth="1"/>
    <col min="6665" max="6665" width="18.5703125" style="5" customWidth="1"/>
    <col min="6666" max="6666" width="8.140625" style="5" bestFit="1" customWidth="1"/>
    <col min="6667" max="6909" width="9.140625" style="5"/>
    <col min="6910" max="6910" width="7.85546875" style="5" customWidth="1"/>
    <col min="6911" max="6911" width="62.7109375" style="5" customWidth="1"/>
    <col min="6912" max="6912" width="14.42578125" style="5" customWidth="1"/>
    <col min="6913" max="6913" width="13.7109375" style="5" customWidth="1"/>
    <col min="6914" max="6914" width="14.5703125" style="5" customWidth="1"/>
    <col min="6915" max="6915" width="14" style="5" customWidth="1"/>
    <col min="6916" max="6917" width="13.42578125" style="5" bestFit="1" customWidth="1"/>
    <col min="6918" max="6918" width="15.42578125" style="5" customWidth="1"/>
    <col min="6919" max="6919" width="13.42578125" style="5" bestFit="1" customWidth="1"/>
    <col min="6920" max="6920" width="14" style="5" customWidth="1"/>
    <col min="6921" max="6921" width="18.5703125" style="5" customWidth="1"/>
    <col min="6922" max="6922" width="8.140625" style="5" bestFit="1" customWidth="1"/>
    <col min="6923" max="7165" width="9.140625" style="5"/>
    <col min="7166" max="7166" width="7.85546875" style="5" customWidth="1"/>
    <col min="7167" max="7167" width="62.7109375" style="5" customWidth="1"/>
    <col min="7168" max="7168" width="14.42578125" style="5" customWidth="1"/>
    <col min="7169" max="7169" width="13.7109375" style="5" customWidth="1"/>
    <col min="7170" max="7170" width="14.5703125" style="5" customWidth="1"/>
    <col min="7171" max="7171" width="14" style="5" customWidth="1"/>
    <col min="7172" max="7173" width="13.42578125" style="5" bestFit="1" customWidth="1"/>
    <col min="7174" max="7174" width="15.42578125" style="5" customWidth="1"/>
    <col min="7175" max="7175" width="13.42578125" style="5" bestFit="1" customWidth="1"/>
    <col min="7176" max="7176" width="14" style="5" customWidth="1"/>
    <col min="7177" max="7177" width="18.5703125" style="5" customWidth="1"/>
    <col min="7178" max="7178" width="8.140625" style="5" bestFit="1" customWidth="1"/>
    <col min="7179" max="7421" width="9.140625" style="5"/>
    <col min="7422" max="7422" width="7.85546875" style="5" customWidth="1"/>
    <col min="7423" max="7423" width="62.7109375" style="5" customWidth="1"/>
    <col min="7424" max="7424" width="14.42578125" style="5" customWidth="1"/>
    <col min="7425" max="7425" width="13.7109375" style="5" customWidth="1"/>
    <col min="7426" max="7426" width="14.5703125" style="5" customWidth="1"/>
    <col min="7427" max="7427" width="14" style="5" customWidth="1"/>
    <col min="7428" max="7429" width="13.42578125" style="5" bestFit="1" customWidth="1"/>
    <col min="7430" max="7430" width="15.42578125" style="5" customWidth="1"/>
    <col min="7431" max="7431" width="13.42578125" style="5" bestFit="1" customWidth="1"/>
    <col min="7432" max="7432" width="14" style="5" customWidth="1"/>
    <col min="7433" max="7433" width="18.5703125" style="5" customWidth="1"/>
    <col min="7434" max="7434" width="8.140625" style="5" bestFit="1" customWidth="1"/>
    <col min="7435" max="7677" width="9.140625" style="5"/>
    <col min="7678" max="7678" width="7.85546875" style="5" customWidth="1"/>
    <col min="7679" max="7679" width="62.7109375" style="5" customWidth="1"/>
    <col min="7680" max="7680" width="14.42578125" style="5" customWidth="1"/>
    <col min="7681" max="7681" width="13.7109375" style="5" customWidth="1"/>
    <col min="7682" max="7682" width="14.5703125" style="5" customWidth="1"/>
    <col min="7683" max="7683" width="14" style="5" customWidth="1"/>
    <col min="7684" max="7685" width="13.42578125" style="5" bestFit="1" customWidth="1"/>
    <col min="7686" max="7686" width="15.42578125" style="5" customWidth="1"/>
    <col min="7687" max="7687" width="13.42578125" style="5" bestFit="1" customWidth="1"/>
    <col min="7688" max="7688" width="14" style="5" customWidth="1"/>
    <col min="7689" max="7689" width="18.5703125" style="5" customWidth="1"/>
    <col min="7690" max="7690" width="8.140625" style="5" bestFit="1" customWidth="1"/>
    <col min="7691" max="7933" width="9.140625" style="5"/>
    <col min="7934" max="7934" width="7.85546875" style="5" customWidth="1"/>
    <col min="7935" max="7935" width="62.7109375" style="5" customWidth="1"/>
    <col min="7936" max="7936" width="14.42578125" style="5" customWidth="1"/>
    <col min="7937" max="7937" width="13.7109375" style="5" customWidth="1"/>
    <col min="7938" max="7938" width="14.5703125" style="5" customWidth="1"/>
    <col min="7939" max="7939" width="14" style="5" customWidth="1"/>
    <col min="7940" max="7941" width="13.42578125" style="5" bestFit="1" customWidth="1"/>
    <col min="7942" max="7942" width="15.42578125" style="5" customWidth="1"/>
    <col min="7943" max="7943" width="13.42578125" style="5" bestFit="1" customWidth="1"/>
    <col min="7944" max="7944" width="14" style="5" customWidth="1"/>
    <col min="7945" max="7945" width="18.5703125" style="5" customWidth="1"/>
    <col min="7946" max="7946" width="8.140625" style="5" bestFit="1" customWidth="1"/>
    <col min="7947" max="8189" width="9.140625" style="5"/>
    <col min="8190" max="8190" width="7.85546875" style="5" customWidth="1"/>
    <col min="8191" max="8191" width="62.7109375" style="5" customWidth="1"/>
    <col min="8192" max="8192" width="14.42578125" style="5" customWidth="1"/>
    <col min="8193" max="8193" width="13.7109375" style="5" customWidth="1"/>
    <col min="8194" max="8194" width="14.5703125" style="5" customWidth="1"/>
    <col min="8195" max="8195" width="14" style="5" customWidth="1"/>
    <col min="8196" max="8197" width="13.42578125" style="5" bestFit="1" customWidth="1"/>
    <col min="8198" max="8198" width="15.42578125" style="5" customWidth="1"/>
    <col min="8199" max="8199" width="13.42578125" style="5" bestFit="1" customWidth="1"/>
    <col min="8200" max="8200" width="14" style="5" customWidth="1"/>
    <col min="8201" max="8201" width="18.5703125" style="5" customWidth="1"/>
    <col min="8202" max="8202" width="8.140625" style="5" bestFit="1" customWidth="1"/>
    <col min="8203" max="8445" width="9.140625" style="5"/>
    <col min="8446" max="8446" width="7.85546875" style="5" customWidth="1"/>
    <col min="8447" max="8447" width="62.7109375" style="5" customWidth="1"/>
    <col min="8448" max="8448" width="14.42578125" style="5" customWidth="1"/>
    <col min="8449" max="8449" width="13.7109375" style="5" customWidth="1"/>
    <col min="8450" max="8450" width="14.5703125" style="5" customWidth="1"/>
    <col min="8451" max="8451" width="14" style="5" customWidth="1"/>
    <col min="8452" max="8453" width="13.42578125" style="5" bestFit="1" customWidth="1"/>
    <col min="8454" max="8454" width="15.42578125" style="5" customWidth="1"/>
    <col min="8455" max="8455" width="13.42578125" style="5" bestFit="1" customWidth="1"/>
    <col min="8456" max="8456" width="14" style="5" customWidth="1"/>
    <col min="8457" max="8457" width="18.5703125" style="5" customWidth="1"/>
    <col min="8458" max="8458" width="8.140625" style="5" bestFit="1" customWidth="1"/>
    <col min="8459" max="8701" width="9.140625" style="5"/>
    <col min="8702" max="8702" width="7.85546875" style="5" customWidth="1"/>
    <col min="8703" max="8703" width="62.7109375" style="5" customWidth="1"/>
    <col min="8704" max="8704" width="14.42578125" style="5" customWidth="1"/>
    <col min="8705" max="8705" width="13.7109375" style="5" customWidth="1"/>
    <col min="8706" max="8706" width="14.5703125" style="5" customWidth="1"/>
    <col min="8707" max="8707" width="14" style="5" customWidth="1"/>
    <col min="8708" max="8709" width="13.42578125" style="5" bestFit="1" customWidth="1"/>
    <col min="8710" max="8710" width="15.42578125" style="5" customWidth="1"/>
    <col min="8711" max="8711" width="13.42578125" style="5" bestFit="1" customWidth="1"/>
    <col min="8712" max="8712" width="14" style="5" customWidth="1"/>
    <col min="8713" max="8713" width="18.5703125" style="5" customWidth="1"/>
    <col min="8714" max="8714" width="8.140625" style="5" bestFit="1" customWidth="1"/>
    <col min="8715" max="8957" width="9.140625" style="5"/>
    <col min="8958" max="8958" width="7.85546875" style="5" customWidth="1"/>
    <col min="8959" max="8959" width="62.7109375" style="5" customWidth="1"/>
    <col min="8960" max="8960" width="14.42578125" style="5" customWidth="1"/>
    <col min="8961" max="8961" width="13.7109375" style="5" customWidth="1"/>
    <col min="8962" max="8962" width="14.5703125" style="5" customWidth="1"/>
    <col min="8963" max="8963" width="14" style="5" customWidth="1"/>
    <col min="8964" max="8965" width="13.42578125" style="5" bestFit="1" customWidth="1"/>
    <col min="8966" max="8966" width="15.42578125" style="5" customWidth="1"/>
    <col min="8967" max="8967" width="13.42578125" style="5" bestFit="1" customWidth="1"/>
    <col min="8968" max="8968" width="14" style="5" customWidth="1"/>
    <col min="8969" max="8969" width="18.5703125" style="5" customWidth="1"/>
    <col min="8970" max="8970" width="8.140625" style="5" bestFit="1" customWidth="1"/>
    <col min="8971" max="9213" width="9.140625" style="5"/>
    <col min="9214" max="9214" width="7.85546875" style="5" customWidth="1"/>
    <col min="9215" max="9215" width="62.7109375" style="5" customWidth="1"/>
    <col min="9216" max="9216" width="14.42578125" style="5" customWidth="1"/>
    <col min="9217" max="9217" width="13.7109375" style="5" customWidth="1"/>
    <col min="9218" max="9218" width="14.5703125" style="5" customWidth="1"/>
    <col min="9219" max="9219" width="14" style="5" customWidth="1"/>
    <col min="9220" max="9221" width="13.42578125" style="5" bestFit="1" customWidth="1"/>
    <col min="9222" max="9222" width="15.42578125" style="5" customWidth="1"/>
    <col min="9223" max="9223" width="13.42578125" style="5" bestFit="1" customWidth="1"/>
    <col min="9224" max="9224" width="14" style="5" customWidth="1"/>
    <col min="9225" max="9225" width="18.5703125" style="5" customWidth="1"/>
    <col min="9226" max="9226" width="8.140625" style="5" bestFit="1" customWidth="1"/>
    <col min="9227" max="9469" width="9.140625" style="5"/>
    <col min="9470" max="9470" width="7.85546875" style="5" customWidth="1"/>
    <col min="9471" max="9471" width="62.7109375" style="5" customWidth="1"/>
    <col min="9472" max="9472" width="14.42578125" style="5" customWidth="1"/>
    <col min="9473" max="9473" width="13.7109375" style="5" customWidth="1"/>
    <col min="9474" max="9474" width="14.5703125" style="5" customWidth="1"/>
    <col min="9475" max="9475" width="14" style="5" customWidth="1"/>
    <col min="9476" max="9477" width="13.42578125" style="5" bestFit="1" customWidth="1"/>
    <col min="9478" max="9478" width="15.42578125" style="5" customWidth="1"/>
    <col min="9479" max="9479" width="13.42578125" style="5" bestFit="1" customWidth="1"/>
    <col min="9480" max="9480" width="14" style="5" customWidth="1"/>
    <col min="9481" max="9481" width="18.5703125" style="5" customWidth="1"/>
    <col min="9482" max="9482" width="8.140625" style="5" bestFit="1" customWidth="1"/>
    <col min="9483" max="9725" width="9.140625" style="5"/>
    <col min="9726" max="9726" width="7.85546875" style="5" customWidth="1"/>
    <col min="9727" max="9727" width="62.7109375" style="5" customWidth="1"/>
    <col min="9728" max="9728" width="14.42578125" style="5" customWidth="1"/>
    <col min="9729" max="9729" width="13.7109375" style="5" customWidth="1"/>
    <col min="9730" max="9730" width="14.5703125" style="5" customWidth="1"/>
    <col min="9731" max="9731" width="14" style="5" customWidth="1"/>
    <col min="9732" max="9733" width="13.42578125" style="5" bestFit="1" customWidth="1"/>
    <col min="9734" max="9734" width="15.42578125" style="5" customWidth="1"/>
    <col min="9735" max="9735" width="13.42578125" style="5" bestFit="1" customWidth="1"/>
    <col min="9736" max="9736" width="14" style="5" customWidth="1"/>
    <col min="9737" max="9737" width="18.5703125" style="5" customWidth="1"/>
    <col min="9738" max="9738" width="8.140625" style="5" bestFit="1" customWidth="1"/>
    <col min="9739" max="9981" width="9.140625" style="5"/>
    <col min="9982" max="9982" width="7.85546875" style="5" customWidth="1"/>
    <col min="9983" max="9983" width="62.7109375" style="5" customWidth="1"/>
    <col min="9984" max="9984" width="14.42578125" style="5" customWidth="1"/>
    <col min="9985" max="9985" width="13.7109375" style="5" customWidth="1"/>
    <col min="9986" max="9986" width="14.5703125" style="5" customWidth="1"/>
    <col min="9987" max="9987" width="14" style="5" customWidth="1"/>
    <col min="9988" max="9989" width="13.42578125" style="5" bestFit="1" customWidth="1"/>
    <col min="9990" max="9990" width="15.42578125" style="5" customWidth="1"/>
    <col min="9991" max="9991" width="13.42578125" style="5" bestFit="1" customWidth="1"/>
    <col min="9992" max="9992" width="14" style="5" customWidth="1"/>
    <col min="9993" max="9993" width="18.5703125" style="5" customWidth="1"/>
    <col min="9994" max="9994" width="8.140625" style="5" bestFit="1" customWidth="1"/>
    <col min="9995" max="10237" width="9.140625" style="5"/>
    <col min="10238" max="10238" width="7.85546875" style="5" customWidth="1"/>
    <col min="10239" max="10239" width="62.7109375" style="5" customWidth="1"/>
    <col min="10240" max="10240" width="14.42578125" style="5" customWidth="1"/>
    <col min="10241" max="10241" width="13.7109375" style="5" customWidth="1"/>
    <col min="10242" max="10242" width="14.5703125" style="5" customWidth="1"/>
    <col min="10243" max="10243" width="14" style="5" customWidth="1"/>
    <col min="10244" max="10245" width="13.42578125" style="5" bestFit="1" customWidth="1"/>
    <col min="10246" max="10246" width="15.42578125" style="5" customWidth="1"/>
    <col min="10247" max="10247" width="13.42578125" style="5" bestFit="1" customWidth="1"/>
    <col min="10248" max="10248" width="14" style="5" customWidth="1"/>
    <col min="10249" max="10249" width="18.5703125" style="5" customWidth="1"/>
    <col min="10250" max="10250" width="8.140625" style="5" bestFit="1" customWidth="1"/>
    <col min="10251" max="10493" width="9.140625" style="5"/>
    <col min="10494" max="10494" width="7.85546875" style="5" customWidth="1"/>
    <col min="10495" max="10495" width="62.7109375" style="5" customWidth="1"/>
    <col min="10496" max="10496" width="14.42578125" style="5" customWidth="1"/>
    <col min="10497" max="10497" width="13.7109375" style="5" customWidth="1"/>
    <col min="10498" max="10498" width="14.5703125" style="5" customWidth="1"/>
    <col min="10499" max="10499" width="14" style="5" customWidth="1"/>
    <col min="10500" max="10501" width="13.42578125" style="5" bestFit="1" customWidth="1"/>
    <col min="10502" max="10502" width="15.42578125" style="5" customWidth="1"/>
    <col min="10503" max="10503" width="13.42578125" style="5" bestFit="1" customWidth="1"/>
    <col min="10504" max="10504" width="14" style="5" customWidth="1"/>
    <col min="10505" max="10505" width="18.5703125" style="5" customWidth="1"/>
    <col min="10506" max="10506" width="8.140625" style="5" bestFit="1" customWidth="1"/>
    <col min="10507" max="10749" width="9.140625" style="5"/>
    <col min="10750" max="10750" width="7.85546875" style="5" customWidth="1"/>
    <col min="10751" max="10751" width="62.7109375" style="5" customWidth="1"/>
    <col min="10752" max="10752" width="14.42578125" style="5" customWidth="1"/>
    <col min="10753" max="10753" width="13.7109375" style="5" customWidth="1"/>
    <col min="10754" max="10754" width="14.5703125" style="5" customWidth="1"/>
    <col min="10755" max="10755" width="14" style="5" customWidth="1"/>
    <col min="10756" max="10757" width="13.42578125" style="5" bestFit="1" customWidth="1"/>
    <col min="10758" max="10758" width="15.42578125" style="5" customWidth="1"/>
    <col min="10759" max="10759" width="13.42578125" style="5" bestFit="1" customWidth="1"/>
    <col min="10760" max="10760" width="14" style="5" customWidth="1"/>
    <col min="10761" max="10761" width="18.5703125" style="5" customWidth="1"/>
    <col min="10762" max="10762" width="8.140625" style="5" bestFit="1" customWidth="1"/>
    <col min="10763" max="11005" width="9.140625" style="5"/>
    <col min="11006" max="11006" width="7.85546875" style="5" customWidth="1"/>
    <col min="11007" max="11007" width="62.7109375" style="5" customWidth="1"/>
    <col min="11008" max="11008" width="14.42578125" style="5" customWidth="1"/>
    <col min="11009" max="11009" width="13.7109375" style="5" customWidth="1"/>
    <col min="11010" max="11010" width="14.5703125" style="5" customWidth="1"/>
    <col min="11011" max="11011" width="14" style="5" customWidth="1"/>
    <col min="11012" max="11013" width="13.42578125" style="5" bestFit="1" customWidth="1"/>
    <col min="11014" max="11014" width="15.42578125" style="5" customWidth="1"/>
    <col min="11015" max="11015" width="13.42578125" style="5" bestFit="1" customWidth="1"/>
    <col min="11016" max="11016" width="14" style="5" customWidth="1"/>
    <col min="11017" max="11017" width="18.5703125" style="5" customWidth="1"/>
    <col min="11018" max="11018" width="8.140625" style="5" bestFit="1" customWidth="1"/>
    <col min="11019" max="11261" width="9.140625" style="5"/>
    <col min="11262" max="11262" width="7.85546875" style="5" customWidth="1"/>
    <col min="11263" max="11263" width="62.7109375" style="5" customWidth="1"/>
    <col min="11264" max="11264" width="14.42578125" style="5" customWidth="1"/>
    <col min="11265" max="11265" width="13.7109375" style="5" customWidth="1"/>
    <col min="11266" max="11266" width="14.5703125" style="5" customWidth="1"/>
    <col min="11267" max="11267" width="14" style="5" customWidth="1"/>
    <col min="11268" max="11269" width="13.42578125" style="5" bestFit="1" customWidth="1"/>
    <col min="11270" max="11270" width="15.42578125" style="5" customWidth="1"/>
    <col min="11271" max="11271" width="13.42578125" style="5" bestFit="1" customWidth="1"/>
    <col min="11272" max="11272" width="14" style="5" customWidth="1"/>
    <col min="11273" max="11273" width="18.5703125" style="5" customWidth="1"/>
    <col min="11274" max="11274" width="8.140625" style="5" bestFit="1" customWidth="1"/>
    <col min="11275" max="11517" width="9.140625" style="5"/>
    <col min="11518" max="11518" width="7.85546875" style="5" customWidth="1"/>
    <col min="11519" max="11519" width="62.7109375" style="5" customWidth="1"/>
    <col min="11520" max="11520" width="14.42578125" style="5" customWidth="1"/>
    <col min="11521" max="11521" width="13.7109375" style="5" customWidth="1"/>
    <col min="11522" max="11522" width="14.5703125" style="5" customWidth="1"/>
    <col min="11523" max="11523" width="14" style="5" customWidth="1"/>
    <col min="11524" max="11525" width="13.42578125" style="5" bestFit="1" customWidth="1"/>
    <col min="11526" max="11526" width="15.42578125" style="5" customWidth="1"/>
    <col min="11527" max="11527" width="13.42578125" style="5" bestFit="1" customWidth="1"/>
    <col min="11528" max="11528" width="14" style="5" customWidth="1"/>
    <col min="11529" max="11529" width="18.5703125" style="5" customWidth="1"/>
    <col min="11530" max="11530" width="8.140625" style="5" bestFit="1" customWidth="1"/>
    <col min="11531" max="11773" width="9.140625" style="5"/>
    <col min="11774" max="11774" width="7.85546875" style="5" customWidth="1"/>
    <col min="11775" max="11775" width="62.7109375" style="5" customWidth="1"/>
    <col min="11776" max="11776" width="14.42578125" style="5" customWidth="1"/>
    <col min="11777" max="11777" width="13.7109375" style="5" customWidth="1"/>
    <col min="11778" max="11778" width="14.5703125" style="5" customWidth="1"/>
    <col min="11779" max="11779" width="14" style="5" customWidth="1"/>
    <col min="11780" max="11781" width="13.42578125" style="5" bestFit="1" customWidth="1"/>
    <col min="11782" max="11782" width="15.42578125" style="5" customWidth="1"/>
    <col min="11783" max="11783" width="13.42578125" style="5" bestFit="1" customWidth="1"/>
    <col min="11784" max="11784" width="14" style="5" customWidth="1"/>
    <col min="11785" max="11785" width="18.5703125" style="5" customWidth="1"/>
    <col min="11786" max="11786" width="8.140625" style="5" bestFit="1" customWidth="1"/>
    <col min="11787" max="12029" width="9.140625" style="5"/>
    <col min="12030" max="12030" width="7.85546875" style="5" customWidth="1"/>
    <col min="12031" max="12031" width="62.7109375" style="5" customWidth="1"/>
    <col min="12032" max="12032" width="14.42578125" style="5" customWidth="1"/>
    <col min="12033" max="12033" width="13.7109375" style="5" customWidth="1"/>
    <col min="12034" max="12034" width="14.5703125" style="5" customWidth="1"/>
    <col min="12035" max="12035" width="14" style="5" customWidth="1"/>
    <col min="12036" max="12037" width="13.42578125" style="5" bestFit="1" customWidth="1"/>
    <col min="12038" max="12038" width="15.42578125" style="5" customWidth="1"/>
    <col min="12039" max="12039" width="13.42578125" style="5" bestFit="1" customWidth="1"/>
    <col min="12040" max="12040" width="14" style="5" customWidth="1"/>
    <col min="12041" max="12041" width="18.5703125" style="5" customWidth="1"/>
    <col min="12042" max="12042" width="8.140625" style="5" bestFit="1" customWidth="1"/>
    <col min="12043" max="12285" width="9.140625" style="5"/>
    <col min="12286" max="12286" width="7.85546875" style="5" customWidth="1"/>
    <col min="12287" max="12287" width="62.7109375" style="5" customWidth="1"/>
    <col min="12288" max="12288" width="14.42578125" style="5" customWidth="1"/>
    <col min="12289" max="12289" width="13.7109375" style="5" customWidth="1"/>
    <col min="12290" max="12290" width="14.5703125" style="5" customWidth="1"/>
    <col min="12291" max="12291" width="14" style="5" customWidth="1"/>
    <col min="12292" max="12293" width="13.42578125" style="5" bestFit="1" customWidth="1"/>
    <col min="12294" max="12294" width="15.42578125" style="5" customWidth="1"/>
    <col min="12295" max="12295" width="13.42578125" style="5" bestFit="1" customWidth="1"/>
    <col min="12296" max="12296" width="14" style="5" customWidth="1"/>
    <col min="12297" max="12297" width="18.5703125" style="5" customWidth="1"/>
    <col min="12298" max="12298" width="8.140625" style="5" bestFit="1" customWidth="1"/>
    <col min="12299" max="12541" width="9.140625" style="5"/>
    <col min="12542" max="12542" width="7.85546875" style="5" customWidth="1"/>
    <col min="12543" max="12543" width="62.7109375" style="5" customWidth="1"/>
    <col min="12544" max="12544" width="14.42578125" style="5" customWidth="1"/>
    <col min="12545" max="12545" width="13.7109375" style="5" customWidth="1"/>
    <col min="12546" max="12546" width="14.5703125" style="5" customWidth="1"/>
    <col min="12547" max="12547" width="14" style="5" customWidth="1"/>
    <col min="12548" max="12549" width="13.42578125" style="5" bestFit="1" customWidth="1"/>
    <col min="12550" max="12550" width="15.42578125" style="5" customWidth="1"/>
    <col min="12551" max="12551" width="13.42578125" style="5" bestFit="1" customWidth="1"/>
    <col min="12552" max="12552" width="14" style="5" customWidth="1"/>
    <col min="12553" max="12553" width="18.5703125" style="5" customWidth="1"/>
    <col min="12554" max="12554" width="8.140625" style="5" bestFit="1" customWidth="1"/>
    <col min="12555" max="12797" width="9.140625" style="5"/>
    <col min="12798" max="12798" width="7.85546875" style="5" customWidth="1"/>
    <col min="12799" max="12799" width="62.7109375" style="5" customWidth="1"/>
    <col min="12800" max="12800" width="14.42578125" style="5" customWidth="1"/>
    <col min="12801" max="12801" width="13.7109375" style="5" customWidth="1"/>
    <col min="12802" max="12802" width="14.5703125" style="5" customWidth="1"/>
    <col min="12803" max="12803" width="14" style="5" customWidth="1"/>
    <col min="12804" max="12805" width="13.42578125" style="5" bestFit="1" customWidth="1"/>
    <col min="12806" max="12806" width="15.42578125" style="5" customWidth="1"/>
    <col min="12807" max="12807" width="13.42578125" style="5" bestFit="1" customWidth="1"/>
    <col min="12808" max="12808" width="14" style="5" customWidth="1"/>
    <col min="12809" max="12809" width="18.5703125" style="5" customWidth="1"/>
    <col min="12810" max="12810" width="8.140625" style="5" bestFit="1" customWidth="1"/>
    <col min="12811" max="13053" width="9.140625" style="5"/>
    <col min="13054" max="13054" width="7.85546875" style="5" customWidth="1"/>
    <col min="13055" max="13055" width="62.7109375" style="5" customWidth="1"/>
    <col min="13056" max="13056" width="14.42578125" style="5" customWidth="1"/>
    <col min="13057" max="13057" width="13.7109375" style="5" customWidth="1"/>
    <col min="13058" max="13058" width="14.5703125" style="5" customWidth="1"/>
    <col min="13059" max="13059" width="14" style="5" customWidth="1"/>
    <col min="13060" max="13061" width="13.42578125" style="5" bestFit="1" customWidth="1"/>
    <col min="13062" max="13062" width="15.42578125" style="5" customWidth="1"/>
    <col min="13063" max="13063" width="13.42578125" style="5" bestFit="1" customWidth="1"/>
    <col min="13064" max="13064" width="14" style="5" customWidth="1"/>
    <col min="13065" max="13065" width="18.5703125" style="5" customWidth="1"/>
    <col min="13066" max="13066" width="8.140625" style="5" bestFit="1" customWidth="1"/>
    <col min="13067" max="13309" width="9.140625" style="5"/>
    <col min="13310" max="13310" width="7.85546875" style="5" customWidth="1"/>
    <col min="13311" max="13311" width="62.7109375" style="5" customWidth="1"/>
    <col min="13312" max="13312" width="14.42578125" style="5" customWidth="1"/>
    <col min="13313" max="13313" width="13.7109375" style="5" customWidth="1"/>
    <col min="13314" max="13314" width="14.5703125" style="5" customWidth="1"/>
    <col min="13315" max="13315" width="14" style="5" customWidth="1"/>
    <col min="13316" max="13317" width="13.42578125" style="5" bestFit="1" customWidth="1"/>
    <col min="13318" max="13318" width="15.42578125" style="5" customWidth="1"/>
    <col min="13319" max="13319" width="13.42578125" style="5" bestFit="1" customWidth="1"/>
    <col min="13320" max="13320" width="14" style="5" customWidth="1"/>
    <col min="13321" max="13321" width="18.5703125" style="5" customWidth="1"/>
    <col min="13322" max="13322" width="8.140625" style="5" bestFit="1" customWidth="1"/>
    <col min="13323" max="13565" width="9.140625" style="5"/>
    <col min="13566" max="13566" width="7.85546875" style="5" customWidth="1"/>
    <col min="13567" max="13567" width="62.7109375" style="5" customWidth="1"/>
    <col min="13568" max="13568" width="14.42578125" style="5" customWidth="1"/>
    <col min="13569" max="13569" width="13.7109375" style="5" customWidth="1"/>
    <col min="13570" max="13570" width="14.5703125" style="5" customWidth="1"/>
    <col min="13571" max="13571" width="14" style="5" customWidth="1"/>
    <col min="13572" max="13573" width="13.42578125" style="5" bestFit="1" customWidth="1"/>
    <col min="13574" max="13574" width="15.42578125" style="5" customWidth="1"/>
    <col min="13575" max="13575" width="13.42578125" style="5" bestFit="1" customWidth="1"/>
    <col min="13576" max="13576" width="14" style="5" customWidth="1"/>
    <col min="13577" max="13577" width="18.5703125" style="5" customWidth="1"/>
    <col min="13578" max="13578" width="8.140625" style="5" bestFit="1" customWidth="1"/>
    <col min="13579" max="13821" width="9.140625" style="5"/>
    <col min="13822" max="13822" width="7.85546875" style="5" customWidth="1"/>
    <col min="13823" max="13823" width="62.7109375" style="5" customWidth="1"/>
    <col min="13824" max="13824" width="14.42578125" style="5" customWidth="1"/>
    <col min="13825" max="13825" width="13.7109375" style="5" customWidth="1"/>
    <col min="13826" max="13826" width="14.5703125" style="5" customWidth="1"/>
    <col min="13827" max="13827" width="14" style="5" customWidth="1"/>
    <col min="13828" max="13829" width="13.42578125" style="5" bestFit="1" customWidth="1"/>
    <col min="13830" max="13830" width="15.42578125" style="5" customWidth="1"/>
    <col min="13831" max="13831" width="13.42578125" style="5" bestFit="1" customWidth="1"/>
    <col min="13832" max="13832" width="14" style="5" customWidth="1"/>
    <col min="13833" max="13833" width="18.5703125" style="5" customWidth="1"/>
    <col min="13834" max="13834" width="8.140625" style="5" bestFit="1" customWidth="1"/>
    <col min="13835" max="14077" width="9.140625" style="5"/>
    <col min="14078" max="14078" width="7.85546875" style="5" customWidth="1"/>
    <col min="14079" max="14079" width="62.7109375" style="5" customWidth="1"/>
    <col min="14080" max="14080" width="14.42578125" style="5" customWidth="1"/>
    <col min="14081" max="14081" width="13.7109375" style="5" customWidth="1"/>
    <col min="14082" max="14082" width="14.5703125" style="5" customWidth="1"/>
    <col min="14083" max="14083" width="14" style="5" customWidth="1"/>
    <col min="14084" max="14085" width="13.42578125" style="5" bestFit="1" customWidth="1"/>
    <col min="14086" max="14086" width="15.42578125" style="5" customWidth="1"/>
    <col min="14087" max="14087" width="13.42578125" style="5" bestFit="1" customWidth="1"/>
    <col min="14088" max="14088" width="14" style="5" customWidth="1"/>
    <col min="14089" max="14089" width="18.5703125" style="5" customWidth="1"/>
    <col min="14090" max="14090" width="8.140625" style="5" bestFit="1" customWidth="1"/>
    <col min="14091" max="14333" width="9.140625" style="5"/>
    <col min="14334" max="14334" width="7.85546875" style="5" customWidth="1"/>
    <col min="14335" max="14335" width="62.7109375" style="5" customWidth="1"/>
    <col min="14336" max="14336" width="14.42578125" style="5" customWidth="1"/>
    <col min="14337" max="14337" width="13.7109375" style="5" customWidth="1"/>
    <col min="14338" max="14338" width="14.5703125" style="5" customWidth="1"/>
    <col min="14339" max="14339" width="14" style="5" customWidth="1"/>
    <col min="14340" max="14341" width="13.42578125" style="5" bestFit="1" customWidth="1"/>
    <col min="14342" max="14342" width="15.42578125" style="5" customWidth="1"/>
    <col min="14343" max="14343" width="13.42578125" style="5" bestFit="1" customWidth="1"/>
    <col min="14344" max="14344" width="14" style="5" customWidth="1"/>
    <col min="14345" max="14345" width="18.5703125" style="5" customWidth="1"/>
    <col min="14346" max="14346" width="8.140625" style="5" bestFit="1" customWidth="1"/>
    <col min="14347" max="14589" width="9.140625" style="5"/>
    <col min="14590" max="14590" width="7.85546875" style="5" customWidth="1"/>
    <col min="14591" max="14591" width="62.7109375" style="5" customWidth="1"/>
    <col min="14592" max="14592" width="14.42578125" style="5" customWidth="1"/>
    <col min="14593" max="14593" width="13.7109375" style="5" customWidth="1"/>
    <col min="14594" max="14594" width="14.5703125" style="5" customWidth="1"/>
    <col min="14595" max="14595" width="14" style="5" customWidth="1"/>
    <col min="14596" max="14597" width="13.42578125" style="5" bestFit="1" customWidth="1"/>
    <col min="14598" max="14598" width="15.42578125" style="5" customWidth="1"/>
    <col min="14599" max="14599" width="13.42578125" style="5" bestFit="1" customWidth="1"/>
    <col min="14600" max="14600" width="14" style="5" customWidth="1"/>
    <col min="14601" max="14601" width="18.5703125" style="5" customWidth="1"/>
    <col min="14602" max="14602" width="8.140625" style="5" bestFit="1" customWidth="1"/>
    <col min="14603" max="14845" width="9.140625" style="5"/>
    <col min="14846" max="14846" width="7.85546875" style="5" customWidth="1"/>
    <col min="14847" max="14847" width="62.7109375" style="5" customWidth="1"/>
    <col min="14848" max="14848" width="14.42578125" style="5" customWidth="1"/>
    <col min="14849" max="14849" width="13.7109375" style="5" customWidth="1"/>
    <col min="14850" max="14850" width="14.5703125" style="5" customWidth="1"/>
    <col min="14851" max="14851" width="14" style="5" customWidth="1"/>
    <col min="14852" max="14853" width="13.42578125" style="5" bestFit="1" customWidth="1"/>
    <col min="14854" max="14854" width="15.42578125" style="5" customWidth="1"/>
    <col min="14855" max="14855" width="13.42578125" style="5" bestFit="1" customWidth="1"/>
    <col min="14856" max="14856" width="14" style="5" customWidth="1"/>
    <col min="14857" max="14857" width="18.5703125" style="5" customWidth="1"/>
    <col min="14858" max="14858" width="8.140625" style="5" bestFit="1" customWidth="1"/>
    <col min="14859" max="15101" width="9.140625" style="5"/>
    <col min="15102" max="15102" width="7.85546875" style="5" customWidth="1"/>
    <col min="15103" max="15103" width="62.7109375" style="5" customWidth="1"/>
    <col min="15104" max="15104" width="14.42578125" style="5" customWidth="1"/>
    <col min="15105" max="15105" width="13.7109375" style="5" customWidth="1"/>
    <col min="15106" max="15106" width="14.5703125" style="5" customWidth="1"/>
    <col min="15107" max="15107" width="14" style="5" customWidth="1"/>
    <col min="15108" max="15109" width="13.42578125" style="5" bestFit="1" customWidth="1"/>
    <col min="15110" max="15110" width="15.42578125" style="5" customWidth="1"/>
    <col min="15111" max="15111" width="13.42578125" style="5" bestFit="1" customWidth="1"/>
    <col min="15112" max="15112" width="14" style="5" customWidth="1"/>
    <col min="15113" max="15113" width="18.5703125" style="5" customWidth="1"/>
    <col min="15114" max="15114" width="8.140625" style="5" bestFit="1" customWidth="1"/>
    <col min="15115" max="15357" width="9.140625" style="5"/>
    <col min="15358" max="15358" width="7.85546875" style="5" customWidth="1"/>
    <col min="15359" max="15359" width="62.7109375" style="5" customWidth="1"/>
    <col min="15360" max="15360" width="14.42578125" style="5" customWidth="1"/>
    <col min="15361" max="15361" width="13.7109375" style="5" customWidth="1"/>
    <col min="15362" max="15362" width="14.5703125" style="5" customWidth="1"/>
    <col min="15363" max="15363" width="14" style="5" customWidth="1"/>
    <col min="15364" max="15365" width="13.42578125" style="5" bestFit="1" customWidth="1"/>
    <col min="15366" max="15366" width="15.42578125" style="5" customWidth="1"/>
    <col min="15367" max="15367" width="13.42578125" style="5" bestFit="1" customWidth="1"/>
    <col min="15368" max="15368" width="14" style="5" customWidth="1"/>
    <col min="15369" max="15369" width="18.5703125" style="5" customWidth="1"/>
    <col min="15370" max="15370" width="8.140625" style="5" bestFit="1" customWidth="1"/>
    <col min="15371" max="15613" width="9.140625" style="5"/>
    <col min="15614" max="15614" width="7.85546875" style="5" customWidth="1"/>
    <col min="15615" max="15615" width="62.7109375" style="5" customWidth="1"/>
    <col min="15616" max="15616" width="14.42578125" style="5" customWidth="1"/>
    <col min="15617" max="15617" width="13.7109375" style="5" customWidth="1"/>
    <col min="15618" max="15618" width="14.5703125" style="5" customWidth="1"/>
    <col min="15619" max="15619" width="14" style="5" customWidth="1"/>
    <col min="15620" max="15621" width="13.42578125" style="5" bestFit="1" customWidth="1"/>
    <col min="15622" max="15622" width="15.42578125" style="5" customWidth="1"/>
    <col min="15623" max="15623" width="13.42578125" style="5" bestFit="1" customWidth="1"/>
    <col min="15624" max="15624" width="14" style="5" customWidth="1"/>
    <col min="15625" max="15625" width="18.5703125" style="5" customWidth="1"/>
    <col min="15626" max="15626" width="8.140625" style="5" bestFit="1" customWidth="1"/>
    <col min="15627" max="15869" width="9.140625" style="5"/>
    <col min="15870" max="15870" width="7.85546875" style="5" customWidth="1"/>
    <col min="15871" max="15871" width="62.7109375" style="5" customWidth="1"/>
    <col min="15872" max="15872" width="14.42578125" style="5" customWidth="1"/>
    <col min="15873" max="15873" width="13.7109375" style="5" customWidth="1"/>
    <col min="15874" max="15874" width="14.5703125" style="5" customWidth="1"/>
    <col min="15875" max="15875" width="14" style="5" customWidth="1"/>
    <col min="15876" max="15877" width="13.42578125" style="5" bestFit="1" customWidth="1"/>
    <col min="15878" max="15878" width="15.42578125" style="5" customWidth="1"/>
    <col min="15879" max="15879" width="13.42578125" style="5" bestFit="1" customWidth="1"/>
    <col min="15880" max="15880" width="14" style="5" customWidth="1"/>
    <col min="15881" max="15881" width="18.5703125" style="5" customWidth="1"/>
    <col min="15882" max="15882" width="8.140625" style="5" bestFit="1" customWidth="1"/>
    <col min="15883" max="16125" width="9.140625" style="5"/>
    <col min="16126" max="16126" width="7.85546875" style="5" customWidth="1"/>
    <col min="16127" max="16127" width="62.7109375" style="5" customWidth="1"/>
    <col min="16128" max="16128" width="14.42578125" style="5" customWidth="1"/>
    <col min="16129" max="16129" width="13.7109375" style="5" customWidth="1"/>
    <col min="16130" max="16130" width="14.5703125" style="5" customWidth="1"/>
    <col min="16131" max="16131" width="14" style="5" customWidth="1"/>
    <col min="16132" max="16133" width="13.42578125" style="5" bestFit="1" customWidth="1"/>
    <col min="16134" max="16134" width="15.42578125" style="5" customWidth="1"/>
    <col min="16135" max="16135" width="13.42578125" style="5" bestFit="1" customWidth="1"/>
    <col min="16136" max="16136" width="14" style="5" customWidth="1"/>
    <col min="16137" max="16137" width="18.5703125" style="5" customWidth="1"/>
    <col min="16138" max="16138" width="8.140625" style="5" bestFit="1" customWidth="1"/>
    <col min="16139" max="16384" width="9.140625" style="5"/>
  </cols>
  <sheetData>
    <row r="1" spans="1:12" x14ac:dyDescent="0.25">
      <c r="H1" s="4"/>
      <c r="I1" s="49" t="s">
        <v>50</v>
      </c>
      <c r="J1" s="49"/>
      <c r="K1" s="49"/>
    </row>
    <row r="2" spans="1:12" x14ac:dyDescent="0.25">
      <c r="H2" s="49" t="s">
        <v>51</v>
      </c>
      <c r="I2" s="49"/>
      <c r="J2" s="49"/>
      <c r="K2" s="49"/>
    </row>
    <row r="3" spans="1:12" x14ac:dyDescent="0.25">
      <c r="H3" s="4"/>
      <c r="I3" s="49" t="s">
        <v>49</v>
      </c>
      <c r="J3" s="49"/>
      <c r="K3" s="49"/>
    </row>
    <row r="4" spans="1:12" x14ac:dyDescent="0.25">
      <c r="H4" s="4"/>
      <c r="I4" s="6"/>
      <c r="J4" s="6"/>
      <c r="K4" s="6"/>
    </row>
    <row r="5" spans="1:12" x14ac:dyDescent="0.25">
      <c r="A5" s="50" t="s">
        <v>52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2" ht="16.5" thickBot="1" x14ac:dyDescent="0.3">
      <c r="A6" s="5"/>
      <c r="B6" s="7"/>
      <c r="E6" s="8"/>
      <c r="J6" s="9"/>
      <c r="K6" s="9" t="s">
        <v>0</v>
      </c>
    </row>
    <row r="7" spans="1:12" s="32" customFormat="1" ht="32.25" thickBot="1" x14ac:dyDescent="0.3">
      <c r="A7" s="26" t="s">
        <v>1</v>
      </c>
      <c r="B7" s="27" t="s">
        <v>2</v>
      </c>
      <c r="C7" s="28" t="s">
        <v>3</v>
      </c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9" t="s">
        <v>11</v>
      </c>
    </row>
    <row r="8" spans="1:12" x14ac:dyDescent="0.25">
      <c r="A8" s="33">
        <v>1000000</v>
      </c>
      <c r="B8" s="34" t="s">
        <v>12</v>
      </c>
      <c r="C8" s="35">
        <f t="shared" ref="C8:J8" si="0">SUM(C9+C17+C20+C22+C30+C32)</f>
        <v>279591075</v>
      </c>
      <c r="D8" s="35">
        <f t="shared" si="0"/>
        <v>33708996</v>
      </c>
      <c r="E8" s="35">
        <f t="shared" si="0"/>
        <v>204394352</v>
      </c>
      <c r="F8" s="35">
        <f t="shared" si="0"/>
        <v>181863905</v>
      </c>
      <c r="G8" s="35">
        <f t="shared" si="0"/>
        <v>84517078</v>
      </c>
      <c r="H8" s="35">
        <f t="shared" si="0"/>
        <v>118836498</v>
      </c>
      <c r="I8" s="35">
        <f t="shared" si="0"/>
        <v>56970106</v>
      </c>
      <c r="J8" s="35">
        <f t="shared" si="0"/>
        <v>31534774</v>
      </c>
      <c r="K8" s="36">
        <f>SUM(C8:J8)</f>
        <v>991416784</v>
      </c>
      <c r="L8" s="10"/>
    </row>
    <row r="9" spans="1:12" x14ac:dyDescent="0.25">
      <c r="A9" s="20">
        <v>1010000</v>
      </c>
      <c r="B9" s="14" t="s">
        <v>13</v>
      </c>
      <c r="C9" s="12">
        <f t="shared" ref="C9:J9" si="1">SUM(C10:C15)</f>
        <v>250644945</v>
      </c>
      <c r="D9" s="12">
        <f t="shared" si="1"/>
        <v>26520008</v>
      </c>
      <c r="E9" s="12">
        <f t="shared" si="1"/>
        <v>184111975</v>
      </c>
      <c r="F9" s="12">
        <f t="shared" si="1"/>
        <v>152929819</v>
      </c>
      <c r="G9" s="12">
        <f t="shared" si="1"/>
        <v>69894996</v>
      </c>
      <c r="H9" s="12">
        <f t="shared" si="1"/>
        <v>85106663</v>
      </c>
      <c r="I9" s="12">
        <f t="shared" si="1"/>
        <v>39220288</v>
      </c>
      <c r="J9" s="12">
        <f t="shared" si="1"/>
        <v>23183010</v>
      </c>
      <c r="K9" s="21">
        <f>SUM(C9:J9)</f>
        <v>831611704</v>
      </c>
      <c r="L9" s="10"/>
    </row>
    <row r="10" spans="1:12" x14ac:dyDescent="0.25">
      <c r="A10" s="20">
        <v>1010100</v>
      </c>
      <c r="B10" s="1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21">
        <f t="shared" ref="K10:K18" si="2">SUM(C10:J10)</f>
        <v>0</v>
      </c>
      <c r="L10" s="10"/>
    </row>
    <row r="11" spans="1:12" ht="47.25" x14ac:dyDescent="0.25">
      <c r="A11" s="20">
        <v>1010200</v>
      </c>
      <c r="B11" s="13" t="s">
        <v>15</v>
      </c>
      <c r="C11" s="12">
        <v>75019096</v>
      </c>
      <c r="D11" s="12">
        <v>7862295</v>
      </c>
      <c r="E11" s="12">
        <v>94022561</v>
      </c>
      <c r="F11" s="12">
        <v>75413072</v>
      </c>
      <c r="G11" s="12">
        <v>41815220</v>
      </c>
      <c r="H11" s="12">
        <v>49581222</v>
      </c>
      <c r="I11" s="12">
        <v>18884672</v>
      </c>
      <c r="J11" s="12">
        <v>12211090</v>
      </c>
      <c r="K11" s="21">
        <f t="shared" si="2"/>
        <v>374809228</v>
      </c>
      <c r="L11" s="10"/>
    </row>
    <row r="12" spans="1:12" ht="47.25" x14ac:dyDescent="0.25">
      <c r="A12" s="20">
        <v>1010500</v>
      </c>
      <c r="B12" s="15" t="s">
        <v>16</v>
      </c>
      <c r="C12" s="12">
        <v>7731334</v>
      </c>
      <c r="D12" s="12">
        <v>241753</v>
      </c>
      <c r="E12" s="12">
        <v>4530940</v>
      </c>
      <c r="F12" s="12">
        <v>3273551</v>
      </c>
      <c r="G12" s="12">
        <v>1343247</v>
      </c>
      <c r="H12" s="12">
        <v>3320862</v>
      </c>
      <c r="I12" s="12">
        <v>1543724</v>
      </c>
      <c r="J12" s="12">
        <v>1139618</v>
      </c>
      <c r="K12" s="21">
        <f t="shared" si="2"/>
        <v>23125029</v>
      </c>
      <c r="L12" s="10"/>
    </row>
    <row r="13" spans="1:12" ht="63" x14ac:dyDescent="0.25">
      <c r="A13" s="20">
        <v>1010600</v>
      </c>
      <c r="B13" s="13" t="s">
        <v>17</v>
      </c>
      <c r="C13" s="12">
        <v>4017678</v>
      </c>
      <c r="D13" s="12">
        <v>6516</v>
      </c>
      <c r="E13" s="12">
        <v>4546250</v>
      </c>
      <c r="F13" s="12">
        <v>1191159</v>
      </c>
      <c r="G13" s="12">
        <v>550913</v>
      </c>
      <c r="H13" s="12">
        <v>932148</v>
      </c>
      <c r="I13" s="12">
        <v>87619</v>
      </c>
      <c r="J13" s="12">
        <v>12965</v>
      </c>
      <c r="K13" s="21">
        <f t="shared" si="2"/>
        <v>11345248</v>
      </c>
      <c r="L13" s="10"/>
    </row>
    <row r="14" spans="1:12" ht="63" x14ac:dyDescent="0.25">
      <c r="A14" s="20">
        <v>1010601</v>
      </c>
      <c r="B14" s="13" t="s">
        <v>18</v>
      </c>
      <c r="C14" s="12">
        <v>2659831</v>
      </c>
      <c r="D14" s="12">
        <v>4342</v>
      </c>
      <c r="E14" s="12">
        <v>3935501</v>
      </c>
      <c r="F14" s="12">
        <v>1145877</v>
      </c>
      <c r="G14" s="12">
        <v>944263</v>
      </c>
      <c r="H14" s="12">
        <v>1475719</v>
      </c>
      <c r="I14" s="12">
        <v>428668</v>
      </c>
      <c r="J14" s="12">
        <v>296654</v>
      </c>
      <c r="K14" s="21">
        <f t="shared" si="2"/>
        <v>10890855</v>
      </c>
      <c r="L14" s="10"/>
    </row>
    <row r="15" spans="1:12" x14ac:dyDescent="0.25">
      <c r="A15" s="20">
        <v>1010700</v>
      </c>
      <c r="B15" s="13" t="s">
        <v>19</v>
      </c>
      <c r="C15" s="12">
        <v>161217006</v>
      </c>
      <c r="D15" s="12">
        <v>18405102</v>
      </c>
      <c r="E15" s="12">
        <v>77076723</v>
      </c>
      <c r="F15" s="12">
        <v>71906160</v>
      </c>
      <c r="G15" s="12">
        <v>25241353</v>
      </c>
      <c r="H15" s="12">
        <v>29796712</v>
      </c>
      <c r="I15" s="12">
        <v>18275605</v>
      </c>
      <c r="J15" s="12">
        <v>9522683</v>
      </c>
      <c r="K15" s="21">
        <f t="shared" si="2"/>
        <v>411441344</v>
      </c>
      <c r="L15" s="10"/>
    </row>
    <row r="16" spans="1:12" x14ac:dyDescent="0.25">
      <c r="A16" s="22"/>
      <c r="B16" s="13"/>
      <c r="C16" s="12"/>
      <c r="D16" s="12"/>
      <c r="E16" s="12"/>
      <c r="F16" s="12"/>
      <c r="G16" s="12"/>
      <c r="H16" s="12"/>
      <c r="I16" s="12"/>
      <c r="J16" s="12"/>
      <c r="K16" s="21"/>
      <c r="L16" s="10"/>
    </row>
    <row r="17" spans="1:12" ht="47.25" x14ac:dyDescent="0.25">
      <c r="A17" s="20">
        <v>1020000</v>
      </c>
      <c r="B17" s="46" t="s">
        <v>20</v>
      </c>
      <c r="C17" s="48">
        <f>SUM(C18)</f>
        <v>0</v>
      </c>
      <c r="D17" s="48">
        <f t="shared" ref="D17:J17" si="3">SUM(D18)</f>
        <v>0</v>
      </c>
      <c r="E17" s="48">
        <f t="shared" si="3"/>
        <v>0</v>
      </c>
      <c r="F17" s="48">
        <f t="shared" si="3"/>
        <v>0</v>
      </c>
      <c r="G17" s="48">
        <f t="shared" si="3"/>
        <v>0</v>
      </c>
      <c r="H17" s="48">
        <f t="shared" si="3"/>
        <v>0</v>
      </c>
      <c r="I17" s="48">
        <f t="shared" si="3"/>
        <v>0</v>
      </c>
      <c r="J17" s="48">
        <f t="shared" si="3"/>
        <v>0</v>
      </c>
      <c r="K17" s="47">
        <f t="shared" si="2"/>
        <v>0</v>
      </c>
      <c r="L17" s="10"/>
    </row>
    <row r="18" spans="1:12" x14ac:dyDescent="0.25">
      <c r="A18" s="20">
        <v>1020100</v>
      </c>
      <c r="B18" s="1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21">
        <f t="shared" si="2"/>
        <v>0</v>
      </c>
      <c r="L18" s="10"/>
    </row>
    <row r="19" spans="1:12" x14ac:dyDescent="0.25">
      <c r="A19" s="20"/>
      <c r="B19" s="13"/>
      <c r="C19" s="12"/>
      <c r="D19" s="12"/>
      <c r="E19" s="12"/>
      <c r="F19" s="12"/>
      <c r="G19" s="12"/>
      <c r="H19" s="12"/>
      <c r="I19" s="12"/>
      <c r="J19" s="12"/>
      <c r="K19" s="21"/>
      <c r="L19" s="10"/>
    </row>
    <row r="20" spans="1:12" x14ac:dyDescent="0.25">
      <c r="A20" s="20">
        <v>1040000</v>
      </c>
      <c r="B20" s="13" t="s">
        <v>22</v>
      </c>
      <c r="C20" s="12">
        <v>3738259</v>
      </c>
      <c r="D20" s="12">
        <v>234017</v>
      </c>
      <c r="E20" s="12">
        <v>2860960</v>
      </c>
      <c r="F20" s="12">
        <v>2198827</v>
      </c>
      <c r="G20" s="12">
        <v>1554020</v>
      </c>
      <c r="H20" s="12">
        <v>2225319</v>
      </c>
      <c r="I20" s="12">
        <v>1141812</v>
      </c>
      <c r="J20" s="12">
        <v>700942</v>
      </c>
      <c r="K20" s="21">
        <f>SUM(C20:J20)</f>
        <v>14654156</v>
      </c>
      <c r="L20" s="10"/>
    </row>
    <row r="21" spans="1:12" x14ac:dyDescent="0.25">
      <c r="A21" s="22"/>
      <c r="B21" s="16"/>
      <c r="C21" s="12"/>
      <c r="D21" s="12"/>
      <c r="E21" s="12"/>
      <c r="F21" s="12"/>
      <c r="G21" s="12"/>
      <c r="H21" s="12"/>
      <c r="I21" s="12"/>
      <c r="J21" s="12"/>
      <c r="K21" s="21"/>
      <c r="L21" s="10"/>
    </row>
    <row r="22" spans="1:12" ht="31.5" x14ac:dyDescent="0.25">
      <c r="A22" s="20">
        <v>1050000</v>
      </c>
      <c r="B22" s="13" t="s">
        <v>23</v>
      </c>
      <c r="C22" s="12">
        <v>8098575</v>
      </c>
      <c r="D22" s="12">
        <v>76468</v>
      </c>
      <c r="E22" s="12">
        <v>9269232</v>
      </c>
      <c r="F22" s="12">
        <v>20808096</v>
      </c>
      <c r="G22" s="12">
        <v>9716331</v>
      </c>
      <c r="H22" s="12">
        <v>25553866</v>
      </c>
      <c r="I22" s="12">
        <v>14061761</v>
      </c>
      <c r="J22" s="12">
        <v>5564107</v>
      </c>
      <c r="K22" s="21">
        <f t="shared" ref="K22:K27" si="4">SUM(C22:J22)</f>
        <v>93148436</v>
      </c>
      <c r="L22" s="10"/>
    </row>
    <row r="23" spans="1:12" x14ac:dyDescent="0.25">
      <c r="A23" s="20">
        <v>1050100</v>
      </c>
      <c r="B23" s="13" t="s">
        <v>24</v>
      </c>
      <c r="C23" s="12">
        <f t="shared" ref="C23:J23" si="5">SUM(C24:C26)</f>
        <v>7887169</v>
      </c>
      <c r="D23" s="12">
        <f t="shared" si="5"/>
        <v>74947</v>
      </c>
      <c r="E23" s="12">
        <f t="shared" si="5"/>
        <v>9251680</v>
      </c>
      <c r="F23" s="12">
        <f t="shared" si="5"/>
        <v>17458969</v>
      </c>
      <c r="G23" s="12">
        <f t="shared" si="5"/>
        <v>9482849</v>
      </c>
      <c r="H23" s="12">
        <f t="shared" si="5"/>
        <v>23416198</v>
      </c>
      <c r="I23" s="12">
        <f t="shared" si="5"/>
        <v>9859364</v>
      </c>
      <c r="J23" s="12">
        <f t="shared" si="5"/>
        <v>4512264</v>
      </c>
      <c r="K23" s="21">
        <f t="shared" si="4"/>
        <v>81943440</v>
      </c>
      <c r="L23" s="10"/>
    </row>
    <row r="24" spans="1:12" ht="31.5" x14ac:dyDescent="0.25">
      <c r="A24" s="22">
        <v>1050101</v>
      </c>
      <c r="B24" s="16" t="s">
        <v>25</v>
      </c>
      <c r="C24" s="17">
        <v>418890</v>
      </c>
      <c r="D24" s="17">
        <v>0</v>
      </c>
      <c r="E24" s="17">
        <v>931130</v>
      </c>
      <c r="F24" s="17">
        <v>8568637</v>
      </c>
      <c r="G24" s="17">
        <v>6992927</v>
      </c>
      <c r="H24" s="17">
        <v>14165856</v>
      </c>
      <c r="I24" s="17">
        <v>7298898</v>
      </c>
      <c r="J24" s="17">
        <v>3066862</v>
      </c>
      <c r="K24" s="23">
        <f t="shared" si="4"/>
        <v>41443200</v>
      </c>
      <c r="L24" s="10"/>
    </row>
    <row r="25" spans="1:12" ht="31.5" x14ac:dyDescent="0.25">
      <c r="A25" s="22">
        <v>1050102</v>
      </c>
      <c r="B25" s="16" t="s">
        <v>26</v>
      </c>
      <c r="C25" s="17">
        <v>7400499</v>
      </c>
      <c r="D25" s="17">
        <v>73997</v>
      </c>
      <c r="E25" s="17">
        <v>8200350</v>
      </c>
      <c r="F25" s="17">
        <v>7837399</v>
      </c>
      <c r="G25" s="17">
        <v>1785329</v>
      </c>
      <c r="H25" s="17">
        <v>8560253</v>
      </c>
      <c r="I25" s="17">
        <v>2140000</v>
      </c>
      <c r="J25" s="17">
        <v>930200</v>
      </c>
      <c r="K25" s="23">
        <f t="shared" si="4"/>
        <v>36928027</v>
      </c>
      <c r="L25" s="10"/>
    </row>
    <row r="26" spans="1:12" x14ac:dyDescent="0.25">
      <c r="A26" s="22">
        <v>1050103</v>
      </c>
      <c r="B26" s="16" t="s">
        <v>27</v>
      </c>
      <c r="C26" s="17">
        <v>67780</v>
      </c>
      <c r="D26" s="17">
        <v>950</v>
      </c>
      <c r="E26" s="17">
        <v>120200</v>
      </c>
      <c r="F26" s="17">
        <v>1052933</v>
      </c>
      <c r="G26" s="17">
        <v>704593</v>
      </c>
      <c r="H26" s="17">
        <v>690089</v>
      </c>
      <c r="I26" s="17">
        <v>420466</v>
      </c>
      <c r="J26" s="17">
        <v>515202</v>
      </c>
      <c r="K26" s="23">
        <f t="shared" si="4"/>
        <v>3572213</v>
      </c>
      <c r="L26" s="10"/>
    </row>
    <row r="27" spans="1:12" ht="31.5" x14ac:dyDescent="0.25">
      <c r="A27" s="20">
        <v>1051100</v>
      </c>
      <c r="B27" s="13" t="s">
        <v>28</v>
      </c>
      <c r="C27" s="12">
        <v>59100</v>
      </c>
      <c r="D27" s="12">
        <v>0</v>
      </c>
      <c r="E27" s="12">
        <v>1232</v>
      </c>
      <c r="F27" s="12">
        <v>3308906</v>
      </c>
      <c r="G27" s="12">
        <v>229483</v>
      </c>
      <c r="H27" s="12">
        <v>2117668</v>
      </c>
      <c r="I27" s="12">
        <v>4202397</v>
      </c>
      <c r="J27" s="12">
        <v>1050892</v>
      </c>
      <c r="K27" s="21">
        <f t="shared" si="4"/>
        <v>10969678</v>
      </c>
      <c r="L27" s="10"/>
    </row>
    <row r="28" spans="1:12" x14ac:dyDescent="0.25">
      <c r="A28" s="22"/>
      <c r="B28" s="16"/>
      <c r="C28" s="17"/>
      <c r="D28" s="17"/>
      <c r="E28" s="17"/>
      <c r="F28" s="17"/>
      <c r="G28" s="17"/>
      <c r="H28" s="17"/>
      <c r="I28" s="17"/>
      <c r="J28" s="17"/>
      <c r="K28" s="23"/>
      <c r="L28" s="10"/>
    </row>
    <row r="29" spans="1:12" ht="31.5" x14ac:dyDescent="0.25">
      <c r="A29" s="20">
        <v>1060000</v>
      </c>
      <c r="B29" s="13" t="s">
        <v>29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21">
        <f>SUM(C29:J29)</f>
        <v>0</v>
      </c>
      <c r="L29" s="10"/>
    </row>
    <row r="30" spans="1:12" x14ac:dyDescent="0.25">
      <c r="A30" s="20"/>
      <c r="B30" s="13"/>
      <c r="C30" s="12"/>
      <c r="D30" s="12"/>
      <c r="E30" s="12"/>
      <c r="F30" s="12"/>
      <c r="G30" s="12"/>
      <c r="H30" s="12"/>
      <c r="I30" s="12"/>
      <c r="J30" s="12"/>
      <c r="K30" s="21"/>
      <c r="L30" s="10"/>
    </row>
    <row r="31" spans="1:12" x14ac:dyDescent="0.25">
      <c r="A31" s="20">
        <v>1400000</v>
      </c>
      <c r="B31" s="13" t="s">
        <v>30</v>
      </c>
      <c r="C31" s="12">
        <f t="shared" ref="C31:J31" si="6">SUM(C32:C33)</f>
        <v>17109296</v>
      </c>
      <c r="D31" s="12">
        <f t="shared" si="6"/>
        <v>6878503</v>
      </c>
      <c r="E31" s="12">
        <f t="shared" si="6"/>
        <v>8152185</v>
      </c>
      <c r="F31" s="12">
        <f t="shared" si="6"/>
        <v>5927163</v>
      </c>
      <c r="G31" s="12">
        <f t="shared" si="6"/>
        <v>3351731</v>
      </c>
      <c r="H31" s="12">
        <f t="shared" si="6"/>
        <v>5950650</v>
      </c>
      <c r="I31" s="12">
        <f t="shared" si="6"/>
        <v>2546245</v>
      </c>
      <c r="J31" s="12">
        <f t="shared" si="6"/>
        <v>2086715</v>
      </c>
      <c r="K31" s="21">
        <f t="shared" ref="K31:K32" si="7">SUM(C31:J31)</f>
        <v>52002488</v>
      </c>
      <c r="L31" s="10"/>
    </row>
    <row r="32" spans="1:12" s="11" customFormat="1" x14ac:dyDescent="0.25">
      <c r="A32" s="24">
        <v>1400400</v>
      </c>
      <c r="B32" s="18" t="s">
        <v>31</v>
      </c>
      <c r="C32" s="17">
        <v>17109296</v>
      </c>
      <c r="D32" s="17">
        <v>6878503</v>
      </c>
      <c r="E32" s="17">
        <v>8152185</v>
      </c>
      <c r="F32" s="17">
        <v>5927163</v>
      </c>
      <c r="G32" s="17">
        <v>3351731</v>
      </c>
      <c r="H32" s="17">
        <v>5950650</v>
      </c>
      <c r="I32" s="17">
        <v>2546245</v>
      </c>
      <c r="J32" s="17">
        <v>2086715</v>
      </c>
      <c r="K32" s="23">
        <f t="shared" si="7"/>
        <v>52002488</v>
      </c>
    </row>
    <row r="33" spans="1:12" x14ac:dyDescent="0.25">
      <c r="A33" s="22"/>
      <c r="B33" s="16"/>
      <c r="C33" s="17"/>
      <c r="D33" s="17"/>
      <c r="E33" s="17"/>
      <c r="F33" s="17"/>
      <c r="G33" s="17"/>
      <c r="H33" s="17"/>
      <c r="I33" s="17"/>
      <c r="J33" s="17"/>
      <c r="K33" s="21"/>
      <c r="L33" s="10"/>
    </row>
    <row r="34" spans="1:12" x14ac:dyDescent="0.25">
      <c r="A34" s="37">
        <v>2000000</v>
      </c>
      <c r="B34" s="38" t="s">
        <v>32</v>
      </c>
      <c r="C34" s="39">
        <f>SUM(C35+C42+C45+C47+C49+C51)</f>
        <v>4500239</v>
      </c>
      <c r="D34" s="39">
        <f t="shared" ref="D34:J34" si="8">SUM(D35+D42+D45+D47+D49+D51)</f>
        <v>107683</v>
      </c>
      <c r="E34" s="39">
        <f t="shared" si="8"/>
        <v>5249501</v>
      </c>
      <c r="F34" s="39">
        <f t="shared" si="8"/>
        <v>4157134</v>
      </c>
      <c r="G34" s="39">
        <f t="shared" si="8"/>
        <v>1684972</v>
      </c>
      <c r="H34" s="39">
        <f t="shared" si="8"/>
        <v>2160338</v>
      </c>
      <c r="I34" s="39">
        <f t="shared" si="8"/>
        <v>3916146</v>
      </c>
      <c r="J34" s="39">
        <f t="shared" si="8"/>
        <v>2901955</v>
      </c>
      <c r="K34" s="40">
        <f t="shared" ref="K34:K40" si="9">SUM(C34:J34)</f>
        <v>24677968</v>
      </c>
      <c r="L34" s="10"/>
    </row>
    <row r="35" spans="1:12" ht="47.25" x14ac:dyDescent="0.25">
      <c r="A35" s="20">
        <v>2010000</v>
      </c>
      <c r="B35" s="13" t="s">
        <v>33</v>
      </c>
      <c r="C35" s="12">
        <f>SUM(C36:C40)</f>
        <v>1616022</v>
      </c>
      <c r="D35" s="12">
        <f t="shared" ref="D35:J35" si="10">SUM(D36:D40)</f>
        <v>23651</v>
      </c>
      <c r="E35" s="12">
        <f t="shared" si="10"/>
        <v>1322971</v>
      </c>
      <c r="F35" s="12">
        <f t="shared" si="10"/>
        <v>1341851</v>
      </c>
      <c r="G35" s="12">
        <f t="shared" si="10"/>
        <v>786187</v>
      </c>
      <c r="H35" s="12">
        <f t="shared" si="10"/>
        <v>1244505</v>
      </c>
      <c r="I35" s="12">
        <f t="shared" si="10"/>
        <v>3439001</v>
      </c>
      <c r="J35" s="12">
        <f t="shared" si="10"/>
        <v>2575121</v>
      </c>
      <c r="K35" s="21">
        <f t="shared" si="9"/>
        <v>12349309</v>
      </c>
      <c r="L35" s="10"/>
    </row>
    <row r="36" spans="1:12" ht="47.25" x14ac:dyDescent="0.25">
      <c r="A36" s="25">
        <v>2010200</v>
      </c>
      <c r="B36" s="13" t="s">
        <v>34</v>
      </c>
      <c r="C36" s="12">
        <v>849046</v>
      </c>
      <c r="D36" s="12">
        <v>18160</v>
      </c>
      <c r="E36" s="12">
        <v>557525</v>
      </c>
      <c r="F36" s="12">
        <v>560169</v>
      </c>
      <c r="G36" s="12">
        <v>245352</v>
      </c>
      <c r="H36" s="12">
        <v>277772</v>
      </c>
      <c r="I36" s="12">
        <v>472586</v>
      </c>
      <c r="J36" s="12">
        <v>403648</v>
      </c>
      <c r="K36" s="21">
        <f t="shared" si="9"/>
        <v>3384258</v>
      </c>
      <c r="L36" s="10"/>
    </row>
    <row r="37" spans="1:12" ht="47.25" x14ac:dyDescent="0.25">
      <c r="A37" s="25">
        <v>2010300</v>
      </c>
      <c r="B37" s="13" t="s">
        <v>35</v>
      </c>
      <c r="C37" s="12">
        <v>18684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21">
        <f t="shared" si="9"/>
        <v>18684</v>
      </c>
      <c r="L37" s="10"/>
    </row>
    <row r="38" spans="1:12" ht="31.5" x14ac:dyDescent="0.25">
      <c r="A38" s="20">
        <v>2010400</v>
      </c>
      <c r="B38" s="13" t="s">
        <v>36</v>
      </c>
      <c r="C38" s="12">
        <v>568069</v>
      </c>
      <c r="D38" s="12"/>
      <c r="E38" s="12">
        <v>403338</v>
      </c>
      <c r="F38" s="12">
        <v>722089</v>
      </c>
      <c r="G38" s="12">
        <v>415835</v>
      </c>
      <c r="H38" s="12">
        <v>907267</v>
      </c>
      <c r="I38" s="12">
        <v>2882303</v>
      </c>
      <c r="J38" s="12">
        <v>2131270</v>
      </c>
      <c r="K38" s="21">
        <f t="shared" si="9"/>
        <v>8030171</v>
      </c>
      <c r="L38" s="10"/>
    </row>
    <row r="39" spans="1:12" ht="31.5" x14ac:dyDescent="0.25">
      <c r="A39" s="20">
        <v>2010500</v>
      </c>
      <c r="B39" s="13" t="s">
        <v>37</v>
      </c>
      <c r="C39" s="12">
        <v>14948</v>
      </c>
      <c r="D39" s="12"/>
      <c r="E39" s="12">
        <v>10217</v>
      </c>
      <c r="F39" s="12">
        <v>20298</v>
      </c>
      <c r="G39" s="12">
        <v>125000</v>
      </c>
      <c r="H39" s="12">
        <v>9971</v>
      </c>
      <c r="I39" s="12">
        <v>30949</v>
      </c>
      <c r="J39" s="12">
        <v>23362</v>
      </c>
      <c r="K39" s="21">
        <f t="shared" si="9"/>
        <v>234745</v>
      </c>
      <c r="L39" s="10"/>
    </row>
    <row r="40" spans="1:12" ht="31.5" x14ac:dyDescent="0.25">
      <c r="A40" s="20">
        <v>2010900</v>
      </c>
      <c r="B40" s="13" t="s">
        <v>38</v>
      </c>
      <c r="C40" s="12">
        <v>165275</v>
      </c>
      <c r="D40" s="12">
        <v>5491</v>
      </c>
      <c r="E40" s="12">
        <v>351891</v>
      </c>
      <c r="F40" s="12">
        <v>39295</v>
      </c>
      <c r="G40" s="12">
        <v>0</v>
      </c>
      <c r="H40" s="12">
        <v>49495</v>
      </c>
      <c r="I40" s="12">
        <v>53163</v>
      </c>
      <c r="J40" s="12">
        <v>16841</v>
      </c>
      <c r="K40" s="21">
        <f t="shared" si="9"/>
        <v>681451</v>
      </c>
      <c r="L40" s="10"/>
    </row>
    <row r="41" spans="1:12" x14ac:dyDescent="0.25">
      <c r="A41" s="20"/>
      <c r="B41" s="13"/>
      <c r="C41" s="12"/>
      <c r="D41" s="12"/>
      <c r="E41" s="12"/>
      <c r="F41" s="12"/>
      <c r="G41" s="12"/>
      <c r="H41" s="12"/>
      <c r="I41" s="12"/>
      <c r="J41" s="12"/>
      <c r="K41" s="21"/>
      <c r="L41" s="10"/>
    </row>
    <row r="42" spans="1:12" ht="47.25" x14ac:dyDescent="0.25">
      <c r="A42" s="20">
        <v>2020000</v>
      </c>
      <c r="B42" s="13" t="s">
        <v>39</v>
      </c>
      <c r="C42" s="12">
        <v>878030</v>
      </c>
      <c r="D42" s="12">
        <v>53138</v>
      </c>
      <c r="E42" s="12">
        <v>1604326</v>
      </c>
      <c r="F42" s="12">
        <v>2042026</v>
      </c>
      <c r="G42" s="12">
        <v>91437</v>
      </c>
      <c r="H42" s="12">
        <v>74060</v>
      </c>
      <c r="I42" s="12">
        <v>23574</v>
      </c>
      <c r="J42" s="12">
        <v>45688</v>
      </c>
      <c r="K42" s="21">
        <f>SUM(C42:J42)</f>
        <v>4812279</v>
      </c>
      <c r="L42" s="10"/>
    </row>
    <row r="43" spans="1:12" ht="47.25" x14ac:dyDescent="0.25">
      <c r="A43" s="22">
        <v>2020100</v>
      </c>
      <c r="B43" s="19" t="s">
        <v>40</v>
      </c>
      <c r="C43" s="17">
        <v>650000</v>
      </c>
      <c r="D43" s="17">
        <v>53138</v>
      </c>
      <c r="E43" s="17">
        <v>1500000</v>
      </c>
      <c r="F43" s="17">
        <v>2000000</v>
      </c>
      <c r="G43" s="17">
        <v>80000</v>
      </c>
      <c r="H43" s="17">
        <v>50000</v>
      </c>
      <c r="I43" s="17">
        <v>0</v>
      </c>
      <c r="J43" s="17">
        <v>44836</v>
      </c>
      <c r="K43" s="23">
        <f>SUM(C43:J43)</f>
        <v>4377974</v>
      </c>
      <c r="L43" s="10"/>
    </row>
    <row r="44" spans="1:12" x14ac:dyDescent="0.25">
      <c r="A44" s="22"/>
      <c r="B44" s="16"/>
      <c r="C44" s="17"/>
      <c r="D44" s="17"/>
      <c r="E44" s="17"/>
      <c r="F44" s="17"/>
      <c r="G44" s="17"/>
      <c r="H44" s="17"/>
      <c r="I44" s="17"/>
      <c r="J44" s="17"/>
      <c r="K44" s="21"/>
      <c r="L44" s="10"/>
    </row>
    <row r="45" spans="1:12" x14ac:dyDescent="0.25">
      <c r="A45" s="20">
        <v>2060000</v>
      </c>
      <c r="B45" s="13" t="s">
        <v>41</v>
      </c>
      <c r="C45" s="12">
        <v>150893</v>
      </c>
      <c r="D45" s="12">
        <v>277</v>
      </c>
      <c r="E45" s="12">
        <v>49256</v>
      </c>
      <c r="F45" s="12">
        <v>6641</v>
      </c>
      <c r="G45" s="12">
        <v>4824</v>
      </c>
      <c r="H45" s="12">
        <v>17990</v>
      </c>
      <c r="I45" s="12">
        <v>312</v>
      </c>
      <c r="J45" s="12">
        <v>18088</v>
      </c>
      <c r="K45" s="21">
        <f>SUM(C45:J45)</f>
        <v>248281</v>
      </c>
      <c r="L45" s="10"/>
    </row>
    <row r="46" spans="1:12" x14ac:dyDescent="0.25">
      <c r="A46" s="22"/>
      <c r="B46" s="16"/>
      <c r="C46" s="12"/>
      <c r="D46" s="12"/>
      <c r="E46" s="12"/>
      <c r="F46" s="12"/>
      <c r="G46" s="12"/>
      <c r="H46" s="12"/>
      <c r="I46" s="12"/>
      <c r="J46" s="12"/>
      <c r="K46" s="21"/>
      <c r="L46" s="10"/>
    </row>
    <row r="47" spans="1:12" ht="31.5" x14ac:dyDescent="0.25">
      <c r="A47" s="20">
        <v>2070000</v>
      </c>
      <c r="B47" s="13" t="s">
        <v>42</v>
      </c>
      <c r="C47" s="12">
        <v>1855294</v>
      </c>
      <c r="D47" s="12">
        <v>30617</v>
      </c>
      <c r="E47" s="12">
        <v>2272948</v>
      </c>
      <c r="F47" s="12">
        <v>766616</v>
      </c>
      <c r="G47" s="12">
        <v>802524</v>
      </c>
      <c r="H47" s="12">
        <v>823783</v>
      </c>
      <c r="I47" s="12">
        <v>453259</v>
      </c>
      <c r="J47" s="12">
        <v>263058</v>
      </c>
      <c r="K47" s="21">
        <f>SUM(C47:J47)</f>
        <v>7268099</v>
      </c>
      <c r="L47" s="10"/>
    </row>
    <row r="48" spans="1:12" x14ac:dyDescent="0.25">
      <c r="A48" s="22"/>
      <c r="B48" s="16"/>
      <c r="C48" s="12"/>
      <c r="D48" s="12"/>
      <c r="E48" s="12"/>
      <c r="F48" s="12"/>
      <c r="G48" s="12"/>
      <c r="H48" s="12"/>
      <c r="I48" s="12"/>
      <c r="J48" s="12"/>
      <c r="K48" s="21"/>
      <c r="L48" s="10"/>
    </row>
    <row r="49" spans="1:12" ht="31.5" x14ac:dyDescent="0.25">
      <c r="A49" s="20">
        <v>2080000</v>
      </c>
      <c r="B49" s="13" t="s">
        <v>43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21">
        <f>SUM(C49:J49)</f>
        <v>0</v>
      </c>
      <c r="L49" s="10"/>
    </row>
    <row r="50" spans="1:12" x14ac:dyDescent="0.25">
      <c r="A50" s="22"/>
      <c r="B50" s="16"/>
      <c r="C50" s="12"/>
      <c r="D50" s="12"/>
      <c r="E50" s="12"/>
      <c r="F50" s="12"/>
      <c r="G50" s="12"/>
      <c r="H50" s="12"/>
      <c r="I50" s="12"/>
      <c r="J50" s="12"/>
      <c r="K50" s="21"/>
      <c r="L50" s="10"/>
    </row>
    <row r="51" spans="1:12" x14ac:dyDescent="0.25">
      <c r="A51" s="20">
        <v>2090000</v>
      </c>
      <c r="B51" s="13" t="s">
        <v>44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21">
        <f>SUM(C51:J51)</f>
        <v>0</v>
      </c>
      <c r="L51" s="10"/>
    </row>
    <row r="52" spans="1:12" x14ac:dyDescent="0.25">
      <c r="A52" s="22"/>
      <c r="B52" s="13"/>
      <c r="C52" s="12"/>
      <c r="D52" s="12"/>
      <c r="E52" s="12"/>
      <c r="F52" s="12"/>
      <c r="G52" s="12"/>
      <c r="H52" s="12"/>
      <c r="I52" s="12"/>
      <c r="J52" s="12"/>
      <c r="K52" s="21"/>
      <c r="L52" s="10"/>
    </row>
    <row r="53" spans="1:12" x14ac:dyDescent="0.25">
      <c r="A53" s="37">
        <v>4000000</v>
      </c>
      <c r="B53" s="38" t="s">
        <v>45</v>
      </c>
      <c r="C53" s="39">
        <f t="shared" ref="C53:J53" si="11">SUM(C54)</f>
        <v>4662929</v>
      </c>
      <c r="D53" s="39">
        <f t="shared" si="11"/>
        <v>2084823</v>
      </c>
      <c r="E53" s="39">
        <f t="shared" si="11"/>
        <v>1644224</v>
      </c>
      <c r="F53" s="39">
        <f t="shared" si="11"/>
        <v>3053027</v>
      </c>
      <c r="G53" s="39">
        <f t="shared" si="11"/>
        <v>659460</v>
      </c>
      <c r="H53" s="39">
        <f t="shared" si="11"/>
        <v>1870214</v>
      </c>
      <c r="I53" s="39">
        <f t="shared" si="11"/>
        <v>542206</v>
      </c>
      <c r="J53" s="39">
        <f t="shared" si="11"/>
        <v>416791</v>
      </c>
      <c r="K53" s="40">
        <f t="shared" ref="K53:K54" si="12">SUM(C53:J53)</f>
        <v>14933674</v>
      </c>
      <c r="L53" s="10"/>
    </row>
    <row r="54" spans="1:12" ht="31.5" x14ac:dyDescent="0.25">
      <c r="A54" s="20">
        <v>4020200</v>
      </c>
      <c r="B54" s="13" t="s">
        <v>46</v>
      </c>
      <c r="C54" s="12">
        <v>4662929</v>
      </c>
      <c r="D54" s="12">
        <v>2084823</v>
      </c>
      <c r="E54" s="12">
        <v>1644224</v>
      </c>
      <c r="F54" s="12">
        <f>1073549+1979478</f>
        <v>3053027</v>
      </c>
      <c r="G54" s="12">
        <v>659460</v>
      </c>
      <c r="H54" s="12">
        <v>1870214</v>
      </c>
      <c r="I54" s="12">
        <v>542206</v>
      </c>
      <c r="J54" s="12">
        <v>416791</v>
      </c>
      <c r="K54" s="21">
        <f t="shared" si="12"/>
        <v>14933674</v>
      </c>
      <c r="L54" s="10"/>
    </row>
    <row r="55" spans="1:12" x14ac:dyDescent="0.25">
      <c r="A55" s="20"/>
      <c r="B55" s="13"/>
      <c r="C55" s="12"/>
      <c r="D55" s="12"/>
      <c r="E55" s="12"/>
      <c r="F55" s="12"/>
      <c r="G55" s="12"/>
      <c r="H55" s="12"/>
      <c r="I55" s="12"/>
      <c r="J55" s="12"/>
      <c r="K55" s="21"/>
      <c r="L55" s="10"/>
    </row>
    <row r="56" spans="1:12" ht="32.25" thickBot="1" x14ac:dyDescent="0.3">
      <c r="A56" s="41">
        <v>5000000</v>
      </c>
      <c r="B56" s="42" t="s">
        <v>47</v>
      </c>
      <c r="C56" s="43">
        <v>25352403</v>
      </c>
      <c r="D56" s="43">
        <v>521962</v>
      </c>
      <c r="E56" s="43">
        <v>21497680</v>
      </c>
      <c r="F56" s="43">
        <v>9510687</v>
      </c>
      <c r="G56" s="43">
        <v>3256710</v>
      </c>
      <c r="H56" s="43">
        <v>6171273</v>
      </c>
      <c r="I56" s="43">
        <v>6617364</v>
      </c>
      <c r="J56" s="43">
        <v>3114122</v>
      </c>
      <c r="K56" s="44">
        <f>SUM(C56:J56)</f>
        <v>76042201</v>
      </c>
      <c r="L56" s="10"/>
    </row>
    <row r="57" spans="1:12" ht="16.5" thickBot="1" x14ac:dyDescent="0.3">
      <c r="A57" s="30"/>
      <c r="B57" s="31" t="s">
        <v>48</v>
      </c>
      <c r="C57" s="45">
        <f>SUM(C8+C34+C53+C56)</f>
        <v>314106646</v>
      </c>
      <c r="D57" s="45">
        <f t="shared" ref="D57:J57" si="13">SUM(D8+D34+D53+D56)</f>
        <v>36423464</v>
      </c>
      <c r="E57" s="45">
        <f t="shared" si="13"/>
        <v>232785757</v>
      </c>
      <c r="F57" s="45">
        <f t="shared" si="13"/>
        <v>198584753</v>
      </c>
      <c r="G57" s="45">
        <f t="shared" si="13"/>
        <v>90118220</v>
      </c>
      <c r="H57" s="45">
        <f t="shared" si="13"/>
        <v>129038323</v>
      </c>
      <c r="I57" s="45">
        <f t="shared" si="13"/>
        <v>68045822</v>
      </c>
      <c r="J57" s="45">
        <f t="shared" si="13"/>
        <v>37967642</v>
      </c>
      <c r="K57" s="29">
        <f>SUM(C57:J57)</f>
        <v>1107070627</v>
      </c>
      <c r="L57" s="10"/>
    </row>
  </sheetData>
  <mergeCells count="4">
    <mergeCell ref="I1:K1"/>
    <mergeCell ref="H2:K2"/>
    <mergeCell ref="I3:K3"/>
    <mergeCell ref="A5:K5"/>
  </mergeCells>
  <pageMargins left="0.39370078740157483" right="0.39370078740157483" top="0.47244094488188981" bottom="0.19685039370078741" header="0" footer="0"/>
  <pageSetup paperSize="9" scale="72" firstPageNumber="248" fitToHeight="5" orientation="landscape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№3.1</vt:lpstr>
      <vt:lpstr>'Приложение №3.1'!Заголовки_для_печати</vt:lpstr>
      <vt:lpstr>'Приложение №3.1'!Область_печати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2020-12-29T06:33:02Z</dcterms:modified>
</cp:coreProperties>
</file>