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№ 2 (118)" sheetId="1" r:id="rId1"/>
  </sheets>
  <definedNames>
    <definedName name="_xlnm.Print_Area" localSheetId="0">'Приложение № 2 (118)'!$A$1:$C$40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<sst xmlns="http://schemas.openxmlformats.org/spreadsheetml/2006/main" count="64" uniqueCount="64">
  <si>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</si>
  <si>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</si>
  <si>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</si>
  <si>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</si>
  <si>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</si>
  <si>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</si>
  <si>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</si>
  <si>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</si>
  <si>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</si>
  <si>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</si>
  <si>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</si>
  <si>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</si>
  <si>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</si>
  <si>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</si>
  <si>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</si>
  <si>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</si>
  <si>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имеющие целевое назначение</t>
  </si>
  <si>
    <t>не имеющие целевого назначения</t>
  </si>
  <si>
    <t>за счет доходов, имеющих целевое назначение</t>
  </si>
  <si>
    <t>за счет доходов, не имеющих целевого назначения, из них:</t>
  </si>
  <si>
    <t>Дефицит</t>
  </si>
  <si>
    <t>% к расходам, подлежащим финансированию</t>
  </si>
  <si>
    <t>Предельный дефицит</t>
  </si>
  <si>
    <t>Доходы</t>
  </si>
  <si>
    <t>Расходы, подлежащие финансированию</t>
  </si>
  <si>
    <t>Предельные расходы, из них:</t>
  </si>
  <si>
    <t>на оплату коммунальных услуг, возмещение льгот по коммунальным услугам,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</si>
  <si>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Приложение № 2</t>
  </si>
  <si>
    <t>по кредитам (займам)</t>
  </si>
  <si>
    <t>6.1.</t>
  </si>
  <si>
    <t>6.2.</t>
  </si>
  <si>
    <t xml:space="preserve"> к Закону Приднестровской Молдавкой Республики</t>
  </si>
  <si>
    <t>Сумма, руб.</t>
  </si>
  <si>
    <t>Источники покрытия предельного дефицита - задолженность: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</si>
  <si>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</si>
  <si>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</si>
  <si>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</si>
  <si>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</si>
  <si>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</si>
  <si>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 xml:space="preserve">к Закону Приднестровской Молдавской Республики </t>
  </si>
  <si>
    <t>"О внесении изменений и дополнений в Закон</t>
  </si>
  <si>
    <t>Приднестровской Молдавской Республики</t>
  </si>
  <si>
    <t>"О республиканском бюджете на 2021 год"</t>
  </si>
  <si>
    <t>Основные характеристики республиканского бюджета на 2021 год</t>
  </si>
  <si>
    <t>средства целевых бюджетных фондов, направленных  согласно Закону Приднестровской Молдавской Республики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</si>
  <si>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</si>
  <si>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</si>
  <si>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</si>
  <si>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</si>
  <si>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</si>
  <si>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</si>
  <si>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</si>
  <si>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</si>
  <si>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</si>
  <si>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</si>
  <si>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средства Дорожного фонда</t>
  </si>
  <si>
    <t xml:space="preserve">средства Фонда  капитальных вложений 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</si>
  <si>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</si>
  <si>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Приложение № 3</t>
  </si>
  <si>
    <t>6.2.2.5.</t>
  </si>
  <si>
    <t>6.2.2.6.</t>
  </si>
  <si>
    <t>6.2.2.7.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</si>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</sst>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40" fillId="0" borderId="0" xfId="0" applyNumberFormat="1" applyFont="1" applyAlignment="1">
      <alignment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 wrapText="1"/>
    </xf>
    <xf numFmtId="207" fontId="3" fillId="0" borderId="20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wrapText="1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49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wrapText="1"/>
    </xf>
    <xf numFmtId="4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wrapText="1"/>
    </xf>
    <xf numFmtId="49" fontId="4" fillId="0" borderId="2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 wrapText="1"/>
    </xf>
    <xf numFmtId="0" fontId="3" fillId="33" borderId="0" xfId="0" applyFont="1" applyFill="1" applyAlignment="1">
      <alignment horizontal="right" wrapText="1"/>
    </xf>
    <xf numFmtId="4" fontId="4" fillId="0" borderId="0" xfId="0" applyNumberFormat="1" applyFont="1" applyAlignment="1">
      <alignment horizontal="center" wrapText="1"/>
    </xf>
    <xf numFmtId="4" fontId="3" fillId="0" borderId="0" xfId="0" applyNumberFormat="1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view="pageBreakPreview" zoomScaleNormal="80" zoomScaleSheetLayoutView="100" zoomScalePageLayoutView="0" workbookViewId="0" topLeftCell="A1">
      <pane xSplit="3" ySplit="13" topLeftCell="D3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36" sqref="A13:C40"/>
    </sheetView>
  </sheetViews>
  <sheetFormatPr defaultColWidth="9.140625" defaultRowHeight="12.75"/>
  <cols>
    <col min="1" max="1" width="7.8515625" style="8" bestFit="1" customWidth="1"/>
    <col min="2" max="2" width="91.7109375" style="6" customWidth="1"/>
    <col min="3" max="3" width="18.140625" style="1" bestFit="1" customWidth="1"/>
    <col min="4" max="4" width="15.421875" style="19" bestFit="1" customWidth="1"/>
    <col min="5" max="16384" width="9.140625" style="1" customWidth="1"/>
  </cols>
  <sheetData>
    <row r="1" spans="2:4" ht="15.75">
      <c r="B1" s="41"/>
      <c r="C1" s="39" t="s">
        <v>58</v>
      </c>
      <c r="D1" s="40"/>
    </row>
    <row r="2" spans="2:4" ht="15.75">
      <c r="B2" s="47" t="s">
        <v>39</v>
      </c>
      <c r="C2" s="47"/>
      <c r="D2" s="40"/>
    </row>
    <row r="3" spans="2:4" ht="15.75">
      <c r="B3" s="47" t="s">
        <v>40</v>
      </c>
      <c r="C3" s="47"/>
      <c r="D3" s="40"/>
    </row>
    <row r="4" spans="2:4" ht="15.75">
      <c r="B4" s="47" t="s">
        <v>41</v>
      </c>
      <c r="C4" s="47"/>
      <c r="D4" s="40"/>
    </row>
    <row r="5" spans="2:4" ht="15.75">
      <c r="B5" s="47" t="s">
        <v>42</v>
      </c>
      <c r="C5" s="47"/>
      <c r="D5" s="40"/>
    </row>
    <row r="6" spans="2:3" ht="15.75">
      <c r="B6" s="42"/>
      <c r="C6" s="43"/>
    </row>
    <row r="7" spans="1:3" ht="15.75">
      <c r="A7" s="5"/>
      <c r="C7" s="2" t="s">
        <v>27</v>
      </c>
    </row>
    <row r="8" spans="1:3" ht="15.75">
      <c r="A8" s="5"/>
      <c r="B8" s="49" t="s">
        <v>31</v>
      </c>
      <c r="C8" s="49"/>
    </row>
    <row r="9" spans="1:3" ht="15.75">
      <c r="A9" s="5"/>
      <c r="B9" s="49" t="s">
        <v>0</v>
      </c>
      <c r="C9" s="49"/>
    </row>
    <row r="10" ht="15.75">
      <c r="A10" s="5"/>
    </row>
    <row r="11" spans="1:3" ht="15.75">
      <c r="A11" s="48" t="s">
        <v>43</v>
      </c>
      <c r="B11" s="48"/>
      <c r="C11" s="48"/>
    </row>
    <row r="12" spans="1:3" ht="16.5" thickBot="1">
      <c r="A12" s="18"/>
      <c r="B12" s="18"/>
      <c r="C12" s="18"/>
    </row>
    <row r="13" spans="1:3" ht="16.5" thickBot="1">
      <c r="A13" s="15" t="s">
        <v>1</v>
      </c>
      <c r="B13" s="16" t="s">
        <v>3</v>
      </c>
      <c r="C13" s="17" t="s">
        <v>32</v>
      </c>
    </row>
    <row r="14" spans="1:4" s="9" customFormat="1" ht="15.75">
      <c r="A14" s="27" t="s">
        <v>4</v>
      </c>
      <c r="B14" s="28" t="s">
        <v>23</v>
      </c>
      <c r="C14" s="21">
        <f>SUM(C15:C16)</f>
        <v>1930901832</v>
      </c>
      <c r="D14" s="20"/>
    </row>
    <row r="15" spans="1:4" s="3" customFormat="1" ht="15.75">
      <c r="A15" s="11" t="s">
        <v>5</v>
      </c>
      <c r="B15" s="7" t="s">
        <v>16</v>
      </c>
      <c r="C15" s="12">
        <f>696877948+4799749+10327977</f>
        <v>712005674</v>
      </c>
      <c r="D15" s="20"/>
    </row>
    <row r="16" spans="1:4" s="9" customFormat="1" ht="16.5" thickBot="1">
      <c r="A16" s="13" t="s">
        <v>6</v>
      </c>
      <c r="B16" s="14" t="s">
        <v>17</v>
      </c>
      <c r="C16" s="23">
        <f>1234023884-4799749-10327977</f>
        <v>1218896158</v>
      </c>
      <c r="D16" s="20"/>
    </row>
    <row r="17" spans="1:4" s="9" customFormat="1" ht="15.75">
      <c r="A17" s="27" t="s">
        <v>7</v>
      </c>
      <c r="B17" s="28" t="s">
        <v>25</v>
      </c>
      <c r="C17" s="21">
        <f>SUM(C19+C30)</f>
        <v>4216884269</v>
      </c>
      <c r="D17" s="20"/>
    </row>
    <row r="18" spans="1:4" s="3" customFormat="1" ht="111" thickBot="1">
      <c r="A18" s="13" t="s">
        <v>15</v>
      </c>
      <c r="B18" s="14" t="s">
        <v>34</v>
      </c>
      <c r="C18" s="23">
        <f>412076384+1759</f>
        <v>412078143</v>
      </c>
      <c r="D18" s="20"/>
    </row>
    <row r="19" spans="1:4" s="9" customFormat="1" ht="15.75">
      <c r="A19" s="27" t="s">
        <v>8</v>
      </c>
      <c r="B19" s="28" t="s">
        <v>24</v>
      </c>
      <c r="C19" s="21">
        <f>SUM(C20:C21)</f>
        <v>4028165790</v>
      </c>
      <c r="D19" s="20"/>
    </row>
    <row r="20" spans="1:4" s="3" customFormat="1" ht="15.75">
      <c r="A20" s="11" t="s">
        <v>9</v>
      </c>
      <c r="B20" s="7" t="s">
        <v>18</v>
      </c>
      <c r="C20" s="12">
        <f>C15+C33</f>
        <v>736424112</v>
      </c>
      <c r="D20" s="20"/>
    </row>
    <row r="21" spans="1:4" s="9" customFormat="1" ht="15.75">
      <c r="A21" s="11" t="s">
        <v>10</v>
      </c>
      <c r="B21" s="7" t="s">
        <v>19</v>
      </c>
      <c r="C21" s="12">
        <f>C16+C29+C32</f>
        <v>3291741678</v>
      </c>
      <c r="D21" s="20"/>
    </row>
    <row r="22" spans="1:4" s="3" customFormat="1" ht="79.5" thickBot="1">
      <c r="A22" s="13" t="s">
        <v>11</v>
      </c>
      <c r="B22" s="14" t="s">
        <v>26</v>
      </c>
      <c r="C22" s="23">
        <f>223357905+1759</f>
        <v>223359664</v>
      </c>
      <c r="D22" s="20"/>
    </row>
    <row r="23" spans="1:4" s="4" customFormat="1" ht="15.75">
      <c r="A23" s="27" t="s">
        <v>12</v>
      </c>
      <c r="B23" s="28" t="s">
        <v>22</v>
      </c>
      <c r="C23" s="21">
        <f>C17-C14</f>
        <v>2285982437</v>
      </c>
      <c r="D23" s="19"/>
    </row>
    <row r="24" spans="1:3" ht="16.5" thickBot="1">
      <c r="A24" s="29"/>
      <c r="B24" s="14" t="s">
        <v>2</v>
      </c>
      <c r="C24" s="24">
        <f>C23/C17*100</f>
        <v>54.21022468662869</v>
      </c>
    </row>
    <row r="25" spans="1:4" s="4" customFormat="1" ht="15.75">
      <c r="A25" s="27" t="s">
        <v>13</v>
      </c>
      <c r="B25" s="28" t="s">
        <v>20</v>
      </c>
      <c r="C25" s="21">
        <f>C19-C14</f>
        <v>2097263958</v>
      </c>
      <c r="D25" s="19"/>
    </row>
    <row r="26" spans="1:3" ht="16.5" thickBot="1">
      <c r="A26" s="29"/>
      <c r="B26" s="14" t="s">
        <v>21</v>
      </c>
      <c r="C26" s="24">
        <f>C25/C19*100</f>
        <v>52.06498608390198</v>
      </c>
    </row>
    <row r="27" spans="1:4" s="4" customFormat="1" ht="15.75">
      <c r="A27" s="27" t="s">
        <v>14</v>
      </c>
      <c r="B27" s="32" t="s">
        <v>33</v>
      </c>
      <c r="C27" s="21">
        <f>SUM(C28+C31)</f>
        <v>2285982437</v>
      </c>
      <c r="D27" s="19"/>
    </row>
    <row r="28" spans="1:3" ht="15.75">
      <c r="A28" s="30" t="s">
        <v>29</v>
      </c>
      <c r="B28" s="31" t="s">
        <v>36</v>
      </c>
      <c r="C28" s="10">
        <f>C29+C30</f>
        <v>2233025917</v>
      </c>
    </row>
    <row r="29" spans="1:3" ht="15.75">
      <c r="A29" s="25" t="s">
        <v>46</v>
      </c>
      <c r="B29" s="7" t="s">
        <v>28</v>
      </c>
      <c r="C29" s="12">
        <f>2021444467+7732963+15130008</f>
        <v>2044307438</v>
      </c>
    </row>
    <row r="30" spans="1:3" ht="15.75">
      <c r="A30" s="36" t="s">
        <v>47</v>
      </c>
      <c r="B30" s="37" t="s">
        <v>35</v>
      </c>
      <c r="C30" s="38">
        <f>C18-C22</f>
        <v>188718479</v>
      </c>
    </row>
    <row r="31" spans="1:4" s="4" customFormat="1" ht="15.75">
      <c r="A31" s="30" t="s">
        <v>30</v>
      </c>
      <c r="B31" s="31" t="s">
        <v>37</v>
      </c>
      <c r="C31" s="34">
        <f>C32+C33</f>
        <v>52956520</v>
      </c>
      <c r="D31" s="35"/>
    </row>
    <row r="32" spans="1:4" s="4" customFormat="1" ht="15.75">
      <c r="A32" s="33" t="s">
        <v>48</v>
      </c>
      <c r="B32" s="31" t="s">
        <v>63</v>
      </c>
      <c r="C32" s="34">
        <v>28538082</v>
      </c>
      <c r="D32" s="35"/>
    </row>
    <row r="33" spans="1:4" s="4" customFormat="1" ht="15.75">
      <c r="A33" s="44" t="s">
        <v>49</v>
      </c>
      <c r="B33" s="46" t="s">
        <v>38</v>
      </c>
      <c r="C33" s="34">
        <f>SUM(C34:C40)</f>
        <v>24418438</v>
      </c>
      <c r="D33" s="35"/>
    </row>
    <row r="34" spans="1:3" ht="15.75">
      <c r="A34" s="45" t="s">
        <v>50</v>
      </c>
      <c r="B34" s="7" t="s">
        <v>56</v>
      </c>
      <c r="C34" s="26">
        <v>6959473</v>
      </c>
    </row>
    <row r="35" spans="1:3" ht="15.75">
      <c r="A35" s="45" t="s">
        <v>51</v>
      </c>
      <c r="B35" s="7" t="s">
        <v>55</v>
      </c>
      <c r="C35" s="26">
        <v>4492529</v>
      </c>
    </row>
    <row r="36" spans="1:3" ht="15.75">
      <c r="A36" s="45" t="s">
        <v>52</v>
      </c>
      <c r="B36" s="7" t="s">
        <v>62</v>
      </c>
      <c r="C36" s="26">
        <v>194715</v>
      </c>
    </row>
    <row r="37" spans="1:3" ht="47.25">
      <c r="A37" s="45" t="s">
        <v>53</v>
      </c>
      <c r="B37" s="7" t="s">
        <v>57</v>
      </c>
      <c r="C37" s="12">
        <v>2395153</v>
      </c>
    </row>
    <row r="38" spans="1:3" ht="110.25">
      <c r="A38" s="45" t="s">
        <v>59</v>
      </c>
      <c r="B38" s="7" t="s">
        <v>44</v>
      </c>
      <c r="C38" s="12">
        <v>10217351</v>
      </c>
    </row>
    <row r="39" spans="1:3" ht="31.5">
      <c r="A39" s="45" t="s">
        <v>60</v>
      </c>
      <c r="B39" s="7" t="s">
        <v>45</v>
      </c>
      <c r="C39" s="12">
        <v>33093</v>
      </c>
    </row>
    <row r="40" spans="1:3" ht="63.75" thickBot="1">
      <c r="A40" s="45" t="s">
        <v>61</v>
      </c>
      <c r="B40" s="22" t="s">
        <v>54</v>
      </c>
      <c r="C40" s="23">
        <v>126124</v>
      </c>
    </row>
  </sheetData>
  <sheetProtection/>
  <mergeCells count="7">
    <mergeCell ref="B2:C2"/>
    <mergeCell ref="B3:C3"/>
    <mergeCell ref="B4:C4"/>
    <mergeCell ref="B5:C5"/>
    <mergeCell ref="A11:C11"/>
    <mergeCell ref="B8:C8"/>
    <mergeCell ref="B9:C9"/>
  </mergeCells>
  <printOptions horizontalCentered="1"/>
  <pageMargins left="0.7874015748031497" right="0.3937007874015748" top="0.3937007874015748" bottom="0.2755905511811024" header="0" footer="0"/>
  <pageSetup firstPageNumber="11" useFirstPageNumber="1" fitToHeight="1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2021-04-28T13:17:00Z</cp:lastPrinted>
  <dcterms:created xsi:type="dcterms:W3CDTF">1996-10-08T23:32:33Z</dcterms:created>
  <dcterms:modified xsi:type="dcterms:W3CDTF">2021-04-29T11:17:47Z</dcterms:modified>
  <cp:category/>
  <cp:version/>
  <cp:contentType/>
  <cp:contentStatus/>
</cp:coreProperties>
</file>