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1 (158)" sheetId="1" r:id="rId1"/>
  </sheets>
  <definedNames>
    <definedName name="_xlnm.Print_Area" localSheetId="0">'Приложение № 1 (158)'!$A$1:$C$42</definedName>
  </definedNames>
  <calcPr fullCalcOnLoad="1"/>
</workbook>
</file>

<file path=xl/sharedStrings.xml><?xml version="1.0" encoding="utf-8"?>
<sst xmlns="http://schemas.openxmlformats.org/spreadsheetml/2006/main" count="68" uniqueCount="64">
  <si>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</si>
  <si>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</si>
  <si>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</si>
  <si>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</si>
  <si>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</si>
  <si>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</si>
  <si>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</si>
  <si>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</si>
  <si>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</si>
  <si>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</si>
  <si>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</si>
  <si>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</si>
  <si>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</si>
  <si>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</si>
  <si>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</si>
  <si>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</si>
  <si>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</si>
  <si>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</si>
  <si>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</si>
  <si>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</si>
  <si>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</si>
  <si>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</si>
  <si>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</si>
  <si>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</si>
  <si>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</si>
  <si>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</si>
  <si>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</si>
  <si>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</si>
  <si>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</si>
  <si>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</si>
  <si>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</si>
  <si>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</si>
  <si>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</si>
  <si>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</si>
  <si>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</si>
  <si>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</si>
  <si>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</si>
  <si>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</si>
  <si>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</si>
  <si>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</si>
  <si>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</si>
  <si>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</si>
  <si>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</si>
  <si>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</si>
  <si>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</si>
  <si>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</si>
  <si>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</si>
  <si>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</si>
  <si>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</si>
  <si>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</si>
  <si>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</si>
  <si>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</si>
  <si>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</si>
  <si>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</si>
  <si>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</si>
  <si>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</si>
  <si>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</si>
  <si>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6.2.1.1.</t>
  </si>
  <si>
    <t>6.2.1.2.</t>
  </si>
  <si>
    <t>Приложение № 1</t>
  </si>
  <si>
    <t>"О внесении изменений и дополнений</t>
  </si>
  <si>
    <t xml:space="preserve">в Закон Приднестровской Молдавской Республики </t>
  </si>
  <si>
    <t>средства, направленные в соответствии со статьей  5 (секретно)  Закона Приднестровской Молдавской Республики "О республиканском бюджете                                       на 2020 год"</t>
  </si>
  <si>
    <t>средства целевых бюджетных фондов, направленных  согласно Закону Приднестровской Молдавской Республики  "О республиканском бюджете                                   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                                   в 2020 году, и ликвидацию последствий стихийных бедствий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</si>
</sst>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207" fontId="3" fillId="0" borderId="15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60" zoomScaleNormal="90" workbookViewId="0" topLeftCell="A1">
      <pane xSplit="2" ySplit="13" topLeftCell="C39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41" sqref="B41"/>
    </sheetView>
  </sheetViews>
  <sheetFormatPr defaultColWidth="9.140625" defaultRowHeight="12.75"/>
  <cols>
    <col min="1" max="1" width="7.7109375" style="13" customWidth="1"/>
    <col min="2" max="2" width="81.7109375" style="11" customWidth="1"/>
    <col min="3" max="3" width="17.57421875" style="1" bestFit="1" customWidth="1"/>
    <col min="4" max="16384" width="9.140625" style="1" customWidth="1"/>
  </cols>
  <sheetData>
    <row r="1" spans="2:3" ht="15.75">
      <c r="B1" s="35" t="s">
        <v>59</v>
      </c>
      <c r="C1" s="35"/>
    </row>
    <row r="2" spans="2:4" ht="15.75" customHeight="1">
      <c r="B2" s="35" t="s">
        <v>32</v>
      </c>
      <c r="C2" s="35"/>
      <c r="D2" s="34"/>
    </row>
    <row r="3" spans="2:4" ht="15.75" customHeight="1">
      <c r="B3" s="38" t="s">
        <v>60</v>
      </c>
      <c r="C3" s="38"/>
      <c r="D3" s="34"/>
    </row>
    <row r="4" spans="2:3" ht="15.75">
      <c r="B4" s="38" t="s">
        <v>61</v>
      </c>
      <c r="C4" s="38"/>
    </row>
    <row r="5" spans="2:3" ht="15.75">
      <c r="B5" s="35" t="s">
        <v>0</v>
      </c>
      <c r="C5" s="35"/>
    </row>
    <row r="7" spans="1:3" ht="15.75">
      <c r="A7" s="10"/>
      <c r="B7" s="35" t="s">
        <v>59</v>
      </c>
      <c r="C7" s="35"/>
    </row>
    <row r="8" spans="1:3" ht="15.75">
      <c r="A8" s="10"/>
      <c r="B8" s="35" t="s">
        <v>32</v>
      </c>
      <c r="C8" s="35"/>
    </row>
    <row r="9" spans="1:3" ht="15.75">
      <c r="A9" s="10"/>
      <c r="B9" s="35" t="s">
        <v>0</v>
      </c>
      <c r="C9" s="35"/>
    </row>
    <row r="10" ht="15.75">
      <c r="A10" s="10"/>
    </row>
    <row r="11" spans="1:3" ht="15.75">
      <c r="A11" s="36" t="s">
        <v>24</v>
      </c>
      <c r="B11" s="36"/>
      <c r="C11" s="36"/>
    </row>
    <row r="12" spans="1:3" ht="16.5" thickBot="1">
      <c r="A12" s="37"/>
      <c r="B12" s="37"/>
      <c r="C12" s="37"/>
    </row>
    <row r="13" spans="1:3" ht="16.5" thickBot="1">
      <c r="A13" s="16" t="s">
        <v>1</v>
      </c>
      <c r="B13" s="17" t="s">
        <v>3</v>
      </c>
      <c r="C13" s="18" t="s">
        <v>33</v>
      </c>
    </row>
    <row r="14" spans="1:3" s="4" customFormat="1" ht="15.75">
      <c r="A14" s="22" t="s">
        <v>4</v>
      </c>
      <c r="B14" s="23" t="s">
        <v>27</v>
      </c>
      <c r="C14" s="19">
        <f>SUM(C15:C16)</f>
        <v>3063913514</v>
      </c>
    </row>
    <row r="15" spans="1:3" ht="15.75">
      <c r="A15" s="6" t="s">
        <v>5</v>
      </c>
      <c r="B15" s="3" t="s">
        <v>17</v>
      </c>
      <c r="C15" s="7">
        <f>847373274+4799749+10327977</f>
        <v>862501000</v>
      </c>
    </row>
    <row r="16" spans="1:3" s="4" customFormat="1" ht="16.5" thickBot="1">
      <c r="A16" s="8" t="s">
        <v>6</v>
      </c>
      <c r="B16" s="9" t="s">
        <v>16</v>
      </c>
      <c r="C16" s="12">
        <f>2190599185-4799749-10327977+25941055</f>
        <v>2201412514</v>
      </c>
    </row>
    <row r="17" spans="1:3" s="4" customFormat="1" ht="15.75">
      <c r="A17" s="22" t="s">
        <v>7</v>
      </c>
      <c r="B17" s="23" t="s">
        <v>20</v>
      </c>
      <c r="C17" s="19">
        <f>SUM(C19+C30)</f>
        <v>5420923210</v>
      </c>
    </row>
    <row r="18" spans="1:3" ht="142.5" thickBot="1">
      <c r="A18" s="8" t="s">
        <v>15</v>
      </c>
      <c r="B18" s="9" t="s">
        <v>25</v>
      </c>
      <c r="C18" s="12">
        <f>478310987+1759</f>
        <v>478312746</v>
      </c>
    </row>
    <row r="19" spans="1:3" s="4" customFormat="1" ht="15.75">
      <c r="A19" s="22" t="s">
        <v>8</v>
      </c>
      <c r="B19" s="23" t="s">
        <v>26</v>
      </c>
      <c r="C19" s="19">
        <f>SUM(C20:C21)</f>
        <v>5184470122</v>
      </c>
    </row>
    <row r="20" spans="1:3" ht="15.75">
      <c r="A20" s="6" t="s">
        <v>9</v>
      </c>
      <c r="B20" s="3" t="s">
        <v>18</v>
      </c>
      <c r="C20" s="7">
        <f>C15+C35</f>
        <v>886919438</v>
      </c>
    </row>
    <row r="21" spans="1:3" s="4" customFormat="1" ht="15.75">
      <c r="A21" s="6" t="s">
        <v>10</v>
      </c>
      <c r="B21" s="3" t="s">
        <v>19</v>
      </c>
      <c r="C21" s="7">
        <f>C16+C32+C29</f>
        <v>4297550684</v>
      </c>
    </row>
    <row r="22" spans="1:3" ht="95.25" thickBot="1">
      <c r="A22" s="8" t="s">
        <v>11</v>
      </c>
      <c r="B22" s="9" t="s">
        <v>28</v>
      </c>
      <c r="C22" s="12">
        <f>241857899+1759</f>
        <v>241859658</v>
      </c>
    </row>
    <row r="23" spans="1:3" s="4" customFormat="1" ht="15.75">
      <c r="A23" s="22" t="s">
        <v>12</v>
      </c>
      <c r="B23" s="23" t="s">
        <v>21</v>
      </c>
      <c r="C23" s="19">
        <f>C17-C14</f>
        <v>2357009696</v>
      </c>
    </row>
    <row r="24" spans="1:3" ht="16.5" thickBot="1">
      <c r="A24" s="24"/>
      <c r="B24" s="9" t="s">
        <v>2</v>
      </c>
      <c r="C24" s="21">
        <f>C23/C17*100</f>
        <v>43.47985766800781</v>
      </c>
    </row>
    <row r="25" spans="1:3" s="4" customFormat="1" ht="15.75">
      <c r="A25" s="22" t="s">
        <v>13</v>
      </c>
      <c r="B25" s="23" t="s">
        <v>22</v>
      </c>
      <c r="C25" s="19">
        <f>C19-C14</f>
        <v>2120556608</v>
      </c>
    </row>
    <row r="26" spans="1:3" ht="16.5" thickBot="1">
      <c r="A26" s="24"/>
      <c r="B26" s="9" t="s">
        <v>23</v>
      </c>
      <c r="C26" s="21">
        <f>C25/C19*100</f>
        <v>40.902089472973145</v>
      </c>
    </row>
    <row r="27" spans="1:3" s="4" customFormat="1" ht="15.75">
      <c r="A27" s="14" t="s">
        <v>14</v>
      </c>
      <c r="B27" s="25" t="s">
        <v>38</v>
      </c>
      <c r="C27" s="15">
        <f>SUM(C28+C31)</f>
        <v>2357009696</v>
      </c>
    </row>
    <row r="28" spans="1:3" ht="15.75">
      <c r="A28" s="27" t="s">
        <v>29</v>
      </c>
      <c r="B28" s="2" t="s">
        <v>35</v>
      </c>
      <c r="C28" s="5">
        <f>SUM(C29:C30)</f>
        <v>2294428059</v>
      </c>
    </row>
    <row r="29" spans="1:3" ht="15.75">
      <c r="A29" s="31" t="s">
        <v>39</v>
      </c>
      <c r="B29" s="3" t="s">
        <v>31</v>
      </c>
      <c r="C29" s="7">
        <f>2021444467+7732963+15130008+13667533</f>
        <v>2057974971</v>
      </c>
    </row>
    <row r="30" spans="1:3" ht="15.75">
      <c r="A30" s="31" t="s">
        <v>40</v>
      </c>
      <c r="B30" s="26" t="s">
        <v>34</v>
      </c>
      <c r="C30" s="20">
        <f>C18-C22</f>
        <v>236453088</v>
      </c>
    </row>
    <row r="31" spans="1:3" ht="15.75">
      <c r="A31" s="28" t="s">
        <v>30</v>
      </c>
      <c r="B31" s="2" t="s">
        <v>36</v>
      </c>
      <c r="C31" s="29">
        <f>C32+C35</f>
        <v>62581637</v>
      </c>
    </row>
    <row r="32" spans="1:3" ht="15.75">
      <c r="A32" s="30" t="s">
        <v>52</v>
      </c>
      <c r="B32" s="2" t="s">
        <v>16</v>
      </c>
      <c r="C32" s="29">
        <f>SUM(C33:C34)</f>
        <v>38163199</v>
      </c>
    </row>
    <row r="33" spans="1:3" ht="15.75">
      <c r="A33" s="32" t="s">
        <v>57</v>
      </c>
      <c r="B33" s="3" t="s">
        <v>51</v>
      </c>
      <c r="C33" s="7">
        <v>28538082</v>
      </c>
    </row>
    <row r="34" spans="1:3" ht="15.75">
      <c r="A34" s="32" t="s">
        <v>58</v>
      </c>
      <c r="B34" s="3" t="s">
        <v>56</v>
      </c>
      <c r="C34" s="7">
        <v>9625117</v>
      </c>
    </row>
    <row r="35" spans="1:3" ht="15.75">
      <c r="A35" s="30" t="s">
        <v>41</v>
      </c>
      <c r="B35" s="2" t="s">
        <v>37</v>
      </c>
      <c r="C35" s="29">
        <f>SUM(C36:C42)</f>
        <v>24418438</v>
      </c>
    </row>
    <row r="36" spans="1:3" ht="15.75">
      <c r="A36" s="32" t="s">
        <v>42</v>
      </c>
      <c r="B36" s="3" t="s">
        <v>48</v>
      </c>
      <c r="C36" s="7">
        <v>6959473</v>
      </c>
    </row>
    <row r="37" spans="1:3" ht="15.75">
      <c r="A37" s="32" t="s">
        <v>43</v>
      </c>
      <c r="B37" s="3" t="s">
        <v>49</v>
      </c>
      <c r="C37" s="7">
        <v>4492529</v>
      </c>
    </row>
    <row r="38" spans="1:3" ht="15.75">
      <c r="A38" s="32" t="s">
        <v>44</v>
      </c>
      <c r="B38" s="3" t="s">
        <v>47</v>
      </c>
      <c r="C38" s="7">
        <v>194715</v>
      </c>
    </row>
    <row r="39" spans="1:3" ht="47.25">
      <c r="A39" s="32" t="s">
        <v>45</v>
      </c>
      <c r="B39" s="3" t="s">
        <v>46</v>
      </c>
      <c r="C39" s="7">
        <v>2395153</v>
      </c>
    </row>
    <row r="40" spans="1:3" ht="126">
      <c r="A40" s="32" t="s">
        <v>53</v>
      </c>
      <c r="B40" s="3" t="s">
        <v>63</v>
      </c>
      <c r="C40" s="7">
        <v>10217351</v>
      </c>
    </row>
    <row r="41" spans="1:3" ht="47.25">
      <c r="A41" s="32" t="s">
        <v>54</v>
      </c>
      <c r="B41" s="3" t="s">
        <v>62</v>
      </c>
      <c r="C41" s="7">
        <v>33093</v>
      </c>
    </row>
    <row r="42" spans="1:3" ht="63.75" thickBot="1">
      <c r="A42" s="33" t="s">
        <v>55</v>
      </c>
      <c r="B42" s="9" t="s">
        <v>50</v>
      </c>
      <c r="C42" s="12">
        <v>126124</v>
      </c>
    </row>
  </sheetData>
  <sheetProtection/>
  <mergeCells count="10">
    <mergeCell ref="B8:C8"/>
    <mergeCell ref="B9:C9"/>
    <mergeCell ref="A11:C11"/>
    <mergeCell ref="A12:C12"/>
    <mergeCell ref="B2:C2"/>
    <mergeCell ref="B1:C1"/>
    <mergeCell ref="B3:C3"/>
    <mergeCell ref="B4:C4"/>
    <mergeCell ref="B5:C5"/>
    <mergeCell ref="B7:C7"/>
  </mergeCells>
  <printOptions horizontalCentered="1"/>
  <pageMargins left="0.8661417322834646" right="0.3937007874015748" top="0.6299212598425197" bottom="0.2755905511811024" header="0" footer="0"/>
  <pageSetup firstPageNumber="8" useFirstPageNumber="1" fitToHeight="1" fitToWidth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2021-05-25T12:46:13Z</cp:lastPrinted>
  <dcterms:created xsi:type="dcterms:W3CDTF">1996-10-08T23:32:33Z</dcterms:created>
  <dcterms:modified xsi:type="dcterms:W3CDTF">2021-05-25T12:46:14Z</dcterms:modified>
  <cp:category/>
  <cp:version/>
  <cp:contentType/>
  <cp:contentStatus/>
</cp:coreProperties>
</file>