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Приложение № 11" sheetId="1" r:id="rId1"/>
  </sheets>
  <definedNames>
    <definedName name="_xlnm.Print_Titles" localSheetId="0">'Приложение № 11'!$12:$13</definedName>
  </definedNames>
  <calcPr fullCalcOnLoad="1"/>
</workbook>
</file>

<file path=xl/sharedStrings.xml><?xml version="1.0" encoding="utf-8"?>
<sst xmlns="http://schemas.openxmlformats.org/spreadsheetml/2006/main" count="60" uniqueCount="51">
  <si>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</si>
  <si>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</si>
  <si>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</si>
  <si>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</si>
  <si>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</si>
  <si>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</si>
  <si>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</si>
  <si>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</si>
  <si>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</si>
  <si>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</si>
  <si>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</si>
  <si>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</si>
  <si>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</si>
  <si>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</si>
  <si>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</si>
  <si>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>№ п/п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</si>
  <si>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</si>
  <si>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</si>
  <si>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</si>
  <si>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</si>
  <si>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</si>
  <si>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</si>
  <si>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>г) ГС по культуре и историческому наследию, государственные образовательные учреждения</t>
  </si>
  <si>
    <t>а) ГУ "Приднестровская государственная телерадиокомпания"</t>
  </si>
  <si>
    <t>б) ГУ "Приднестровская газета"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</si>
  <si>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</si>
  <si>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</si>
  <si>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Доходы, руб.</t>
  </si>
  <si>
    <t>ГС экологического контроля и охраны окружающей среды, наука</t>
  </si>
  <si>
    <t>Министерство по социальной защите и труду, государственные учреждения социального патронажа</t>
  </si>
  <si>
    <t>б) Министерство сельского хозяйства и природных ресурсов, ГУ  "Республиканский гидрометеорологический центр"</t>
  </si>
  <si>
    <t>а) Министерство сельского хозяйства и природных ресурсов, наука</t>
  </si>
  <si>
    <t>Государственная служба судебных исполнителей Министерства юстиции Приднестровской Молдавской Республики</t>
  </si>
  <si>
    <t>"О республиканском бюджете на 2021 год"</t>
  </si>
  <si>
    <t>Расходы, руб.</t>
  </si>
  <si>
    <t xml:space="preserve">Государственная служба управления документацией и архивами Приднестровской Молдавской Республики - ГУ "Архивы Приднестровья" </t>
  </si>
  <si>
    <t>Свод доходов и расходов государственных учреждений в разрезе министерств (ведомств) от оказания платных услуг и иной приносящей доход деятельности на 2021 год</t>
  </si>
  <si>
    <t>к Закону Приднестровской Молдавской Республики</t>
  </si>
  <si>
    <t>Министерство экономического развития, ГУ "Государственный информационно-издательский центр"</t>
  </si>
  <si>
    <t xml:space="preserve">Министерство юстиции, ГУ "Юридическая литература" </t>
  </si>
  <si>
    <t>Министерство просвещения, образование</t>
  </si>
  <si>
    <t>ПГУ им. Т. Г. Шевченко (доходы от оказания платных услуг (работ) в соответствии с контрактами (договорами) на выполнение НИОКР по государственному заказу)</t>
  </si>
  <si>
    <t>Приложение № 2.27</t>
  </si>
  <si>
    <t>Остатки, руб.</t>
  </si>
  <si>
    <t>в)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</si>
  <si>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 xml:space="preserve">Министерство цифрового развития, связи и массовых коммуникаций Приднестровской Молдавской Республики </t>
  </si>
  <si>
    <t xml:space="preserve">"О внесении изменений и дополнений в Закон </t>
  </si>
  <si>
    <t>Приднестровской Молдавской Республики</t>
  </si>
  <si>
    <t>«О республиканском бюджете на 2021 год»</t>
  </si>
  <si>
    <t xml:space="preserve">к  проекту закона Приднестровской Молдавской Республики </t>
  </si>
  <si>
    <t>Приложение № 11</t>
  </si>
</sst>
</file>

<file path=xl/styles.xml><?xml version="1.0" encoding="utf-8"?>
<styleSheet xmlns="http://schemas.openxmlformats.org/spreadsheetml/2006/main">
  <numFmts count="40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_р_._-;\-* #,##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(* #,##0_);_(* \(#,##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90" fontId="5" fillId="0" borderId="14" xfId="0" applyNumberFormat="1" applyFont="1" applyFill="1" applyBorder="1" applyAlignment="1">
      <alignment horizontal="center" vertical="center" wrapText="1"/>
    </xf>
    <xf numFmtId="19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190" fontId="4" fillId="0" borderId="17" xfId="0" applyNumberFormat="1" applyFont="1" applyFill="1" applyBorder="1" applyAlignment="1">
      <alignment horizontal="center" vertical="center" wrapText="1"/>
    </xf>
    <xf numFmtId="190" fontId="4" fillId="0" borderId="1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7" xfId="0" applyFont="1" applyFill="1" applyBorder="1" applyAlignment="1">
      <alignment vertical="center" wrapText="1"/>
    </xf>
    <xf numFmtId="190" fontId="5" fillId="0" borderId="17" xfId="0" applyNumberFormat="1" applyFont="1" applyFill="1" applyBorder="1" applyAlignment="1">
      <alignment horizontal="center" vertical="center" wrapText="1"/>
    </xf>
    <xf numFmtId="190" fontId="5" fillId="0" borderId="18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90" fontId="4" fillId="0" borderId="20" xfId="0" applyNumberFormat="1" applyFont="1" applyFill="1" applyBorder="1" applyAlignment="1">
      <alignment horizontal="center" vertical="center" wrapText="1"/>
    </xf>
    <xf numFmtId="190" fontId="4" fillId="0" borderId="2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0" applyNumberFormat="1" applyFont="1" applyFill="1" applyBorder="1" applyAlignment="1">
      <alignment horizontal="center" vertical="center" wrapText="1"/>
    </xf>
    <xf numFmtId="190" fontId="5" fillId="0" borderId="12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1" fillId="0" borderId="0" xfId="0" applyFont="1" applyAlignment="1">
      <alignment horizontal="right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tabSelected="1" view="pageBreakPreview" zoomScale="80" zoomScaleNormal="80" zoomScaleSheetLayoutView="80" zoomScalePageLayoutView="0" workbookViewId="0" topLeftCell="A1">
      <pane xSplit="1" ySplit="13" topLeftCell="B38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31" sqref="B31"/>
    </sheetView>
  </sheetViews>
  <sheetFormatPr defaultColWidth="9.140625" defaultRowHeight="12.75"/>
  <cols>
    <col min="1" max="1" width="10.421875" style="5" customWidth="1"/>
    <col min="2" max="2" width="92.57421875" style="7" customWidth="1"/>
    <col min="3" max="3" width="15.00390625" style="7" bestFit="1" customWidth="1"/>
    <col min="4" max="4" width="15.8515625" style="7" bestFit="1" customWidth="1"/>
    <col min="5" max="5" width="15.57421875" style="7" customWidth="1"/>
    <col min="6" max="16384" width="9.140625" style="7" customWidth="1"/>
  </cols>
  <sheetData>
    <row r="1" spans="2:5" s="1" customFormat="1" ht="12.75" customHeight="1">
      <c r="B1" s="39" t="s">
        <v>50</v>
      </c>
      <c r="C1" s="39"/>
      <c r="D1" s="39"/>
      <c r="E1" s="39"/>
    </row>
    <row r="2" spans="2:5" s="1" customFormat="1" ht="11.25" customHeight="1">
      <c r="B2" s="39" t="s">
        <v>49</v>
      </c>
      <c r="C2" s="39"/>
      <c r="D2" s="39"/>
      <c r="E2" s="39"/>
    </row>
    <row r="3" spans="2:5" s="1" customFormat="1" ht="12.75" customHeight="1">
      <c r="B3" s="40" t="s">
        <v>46</v>
      </c>
      <c r="C3" s="40"/>
      <c r="D3" s="40"/>
      <c r="E3" s="40"/>
    </row>
    <row r="4" spans="2:5" s="1" customFormat="1" ht="11.25" customHeight="1">
      <c r="B4" s="39" t="s">
        <v>47</v>
      </c>
      <c r="C4" s="39"/>
      <c r="D4" s="39"/>
      <c r="E4" s="39"/>
    </row>
    <row r="5" spans="2:5" s="1" customFormat="1" ht="11.25" customHeight="1">
      <c r="B5" s="39" t="s">
        <v>33</v>
      </c>
      <c r="C5" s="39"/>
      <c r="D5" s="39"/>
      <c r="E5" s="39"/>
    </row>
    <row r="6" spans="3:5" s="3" customFormat="1" ht="11.25">
      <c r="C6" s="2"/>
      <c r="E6" s="4"/>
    </row>
    <row r="7" spans="3:5" s="3" customFormat="1" ht="11.25">
      <c r="C7" s="38" t="s">
        <v>42</v>
      </c>
      <c r="D7" s="38"/>
      <c r="E7" s="38"/>
    </row>
    <row r="8" spans="3:5" s="3" customFormat="1" ht="11.25">
      <c r="C8" s="38" t="s">
        <v>37</v>
      </c>
      <c r="D8" s="38"/>
      <c r="E8" s="38"/>
    </row>
    <row r="9" spans="3:5" s="3" customFormat="1" ht="11.25">
      <c r="C9" s="38" t="s">
        <v>48</v>
      </c>
      <c r="D9" s="38"/>
      <c r="E9" s="38"/>
    </row>
    <row r="10" spans="2:4" ht="12.75">
      <c r="B10" s="6"/>
      <c r="C10" s="6"/>
      <c r="D10" s="6"/>
    </row>
    <row r="11" spans="1:5" ht="30" customHeight="1">
      <c r="A11" s="37" t="s">
        <v>36</v>
      </c>
      <c r="B11" s="37"/>
      <c r="C11" s="37"/>
      <c r="D11" s="37"/>
      <c r="E11" s="37"/>
    </row>
    <row r="12" spans="1:4" ht="13.5" thickBot="1">
      <c r="A12" s="8"/>
      <c r="B12" s="8"/>
      <c r="C12" s="8"/>
      <c r="D12" s="9"/>
    </row>
    <row r="13" spans="1:5" s="13" customFormat="1" ht="13.5" thickBot="1">
      <c r="A13" s="10" t="s">
        <v>15</v>
      </c>
      <c r="B13" s="11" t="s">
        <v>3</v>
      </c>
      <c r="C13" s="11" t="s">
        <v>43</v>
      </c>
      <c r="D13" s="11" t="s">
        <v>27</v>
      </c>
      <c r="E13" s="12" t="s">
        <v>34</v>
      </c>
    </row>
    <row r="14" spans="1:5" ht="12.75">
      <c r="A14" s="14">
        <v>1</v>
      </c>
      <c r="B14" s="15" t="s">
        <v>6</v>
      </c>
      <c r="C14" s="16">
        <f>SUM(C16)</f>
        <v>1</v>
      </c>
      <c r="D14" s="16">
        <f>SUM(D16)</f>
        <v>110000</v>
      </c>
      <c r="E14" s="17">
        <f>SUM(E16)</f>
        <v>110001</v>
      </c>
    </row>
    <row r="15" spans="1:5" ht="12.75">
      <c r="A15" s="18"/>
      <c r="B15" s="19" t="s">
        <v>0</v>
      </c>
      <c r="C15" s="20"/>
      <c r="D15" s="20"/>
      <c r="E15" s="21"/>
    </row>
    <row r="16" spans="1:5" s="23" customFormat="1" ht="12.75">
      <c r="A16" s="22"/>
      <c r="B16" s="19" t="s">
        <v>38</v>
      </c>
      <c r="C16" s="20">
        <f>0+1</f>
        <v>1</v>
      </c>
      <c r="D16" s="20">
        <v>110000</v>
      </c>
      <c r="E16" s="21">
        <f>SUM(C16:D16)</f>
        <v>110001</v>
      </c>
    </row>
    <row r="17" spans="1:5" ht="12.75">
      <c r="A17" s="18">
        <v>2</v>
      </c>
      <c r="B17" s="24" t="s">
        <v>8</v>
      </c>
      <c r="C17" s="25">
        <f>SUM(C19:C22)</f>
        <v>3050126</v>
      </c>
      <c r="D17" s="25">
        <f>SUM(D19:D22)</f>
        <v>78068692</v>
      </c>
      <c r="E17" s="26">
        <f>SUM(E19:E22)</f>
        <v>81118818</v>
      </c>
    </row>
    <row r="18" spans="1:5" ht="12.75">
      <c r="A18" s="18"/>
      <c r="B18" s="19" t="s">
        <v>0</v>
      </c>
      <c r="C18" s="20"/>
      <c r="D18" s="20"/>
      <c r="E18" s="21"/>
    </row>
    <row r="19" spans="1:5" ht="12.75">
      <c r="A19" s="18"/>
      <c r="B19" s="19" t="s">
        <v>9</v>
      </c>
      <c r="C19" s="20">
        <v>335273</v>
      </c>
      <c r="D19" s="20">
        <v>32976309</v>
      </c>
      <c r="E19" s="21">
        <f>SUM(C19:D19)</f>
        <v>33311582</v>
      </c>
    </row>
    <row r="20" spans="1:5" ht="12.75">
      <c r="A20" s="18"/>
      <c r="B20" s="19" t="s">
        <v>10</v>
      </c>
      <c r="C20" s="20">
        <v>2068593</v>
      </c>
      <c r="D20" s="20">
        <v>34138110</v>
      </c>
      <c r="E20" s="21">
        <f>SUM(C20:D20)</f>
        <v>36206703</v>
      </c>
    </row>
    <row r="21" spans="1:5" ht="12.75">
      <c r="A21" s="18"/>
      <c r="B21" s="19" t="s">
        <v>11</v>
      </c>
      <c r="C21" s="20">
        <v>265040</v>
      </c>
      <c r="D21" s="20">
        <v>5657738</v>
      </c>
      <c r="E21" s="21">
        <f>SUM(C21:D21)</f>
        <v>5922778</v>
      </c>
    </row>
    <row r="22" spans="1:5" ht="12.75">
      <c r="A22" s="18"/>
      <c r="B22" s="19" t="s">
        <v>14</v>
      </c>
      <c r="C22" s="20">
        <v>381220</v>
      </c>
      <c r="D22" s="20">
        <v>5296535</v>
      </c>
      <c r="E22" s="21">
        <f>SUM(C22:D22)</f>
        <v>5677755</v>
      </c>
    </row>
    <row r="23" spans="1:5" ht="12.75">
      <c r="A23" s="18"/>
      <c r="B23" s="19"/>
      <c r="C23" s="20"/>
      <c r="D23" s="20"/>
      <c r="E23" s="21"/>
    </row>
    <row r="24" spans="1:5" ht="12.75">
      <c r="A24" s="18">
        <v>3</v>
      </c>
      <c r="B24" s="24" t="s">
        <v>1</v>
      </c>
      <c r="C24" s="25">
        <f>SUM(C26)</f>
        <v>0</v>
      </c>
      <c r="D24" s="25">
        <f>SUM(D26)</f>
        <v>1038276</v>
      </c>
      <c r="E24" s="26">
        <f>SUM(E26)</f>
        <v>1038276</v>
      </c>
    </row>
    <row r="25" spans="1:5" ht="12.75">
      <c r="A25" s="18"/>
      <c r="B25" s="19" t="s">
        <v>0</v>
      </c>
      <c r="C25" s="20"/>
      <c r="D25" s="20"/>
      <c r="E25" s="21"/>
    </row>
    <row r="26" spans="1:5" ht="12.75">
      <c r="A26" s="18"/>
      <c r="B26" s="27" t="s">
        <v>39</v>
      </c>
      <c r="C26" s="20">
        <v>0</v>
      </c>
      <c r="D26" s="20">
        <v>1038276</v>
      </c>
      <c r="E26" s="21">
        <f>SUM(C26:D26)</f>
        <v>1038276</v>
      </c>
    </row>
    <row r="27" spans="1:5" ht="12.75">
      <c r="A27" s="18"/>
      <c r="B27" s="24"/>
      <c r="C27" s="25"/>
      <c r="D27" s="25"/>
      <c r="E27" s="26"/>
    </row>
    <row r="28" spans="1:5" ht="25.5">
      <c r="A28" s="18">
        <v>4</v>
      </c>
      <c r="B28" s="28" t="s">
        <v>35</v>
      </c>
      <c r="C28" s="25">
        <v>68855</v>
      </c>
      <c r="D28" s="25">
        <f>700000+60000</f>
        <v>760000</v>
      </c>
      <c r="E28" s="26">
        <f>SUM(C28:D28)</f>
        <v>828855</v>
      </c>
    </row>
    <row r="29" spans="1:5" ht="12.75">
      <c r="A29" s="18"/>
      <c r="B29" s="19"/>
      <c r="C29" s="20"/>
      <c r="D29" s="20"/>
      <c r="E29" s="21"/>
    </row>
    <row r="30" spans="1:5" ht="12.75">
      <c r="A30" s="18">
        <v>5</v>
      </c>
      <c r="B30" s="24" t="s">
        <v>7</v>
      </c>
      <c r="C30" s="25">
        <f>SUM(C31:C34)</f>
        <v>1577061</v>
      </c>
      <c r="D30" s="25">
        <f>SUM(D31:D34)</f>
        <v>18966218</v>
      </c>
      <c r="E30" s="26">
        <f>SUM(E31:E34)</f>
        <v>20543279</v>
      </c>
    </row>
    <row r="31" spans="1:5" ht="12.75">
      <c r="A31" s="18"/>
      <c r="B31" s="19" t="s">
        <v>0</v>
      </c>
      <c r="C31" s="20"/>
      <c r="D31" s="20"/>
      <c r="E31" s="21"/>
    </row>
    <row r="32" spans="1:5" ht="12.75">
      <c r="A32" s="18"/>
      <c r="B32" s="19" t="s">
        <v>31</v>
      </c>
      <c r="C32" s="20">
        <v>135968</v>
      </c>
      <c r="D32" s="20">
        <v>3005682</v>
      </c>
      <c r="E32" s="21">
        <f>SUM(C32:D32)</f>
        <v>3141650</v>
      </c>
    </row>
    <row r="33" spans="1:5" ht="25.5">
      <c r="A33" s="18"/>
      <c r="B33" s="19" t="s">
        <v>30</v>
      </c>
      <c r="C33" s="20">
        <v>34849</v>
      </c>
      <c r="D33" s="20">
        <v>135629</v>
      </c>
      <c r="E33" s="21">
        <f>SUM(C33:D33)</f>
        <v>170478</v>
      </c>
    </row>
    <row r="34" spans="1:5" ht="25.5">
      <c r="A34" s="18"/>
      <c r="B34" s="19" t="s">
        <v>44</v>
      </c>
      <c r="C34" s="20">
        <v>1406244</v>
      </c>
      <c r="D34" s="20">
        <v>15824907</v>
      </c>
      <c r="E34" s="21">
        <f>SUM(C34:D34)</f>
        <v>17231151</v>
      </c>
    </row>
    <row r="35" spans="1:5" ht="12.75">
      <c r="A35" s="18"/>
      <c r="B35" s="19"/>
      <c r="C35" s="20"/>
      <c r="D35" s="20"/>
      <c r="E35" s="21"/>
    </row>
    <row r="36" spans="1:5" ht="25.5">
      <c r="A36" s="18">
        <v>6</v>
      </c>
      <c r="B36" s="24" t="s">
        <v>21</v>
      </c>
      <c r="C36" s="25">
        <f>SUM(C38)</f>
        <v>20839</v>
      </c>
      <c r="D36" s="25">
        <f>SUM(D38)</f>
        <v>302900</v>
      </c>
      <c r="E36" s="26">
        <f>SUM(E38)</f>
        <v>323739</v>
      </c>
    </row>
    <row r="37" spans="1:5" ht="12.75">
      <c r="A37" s="18"/>
      <c r="B37" s="19" t="s">
        <v>0</v>
      </c>
      <c r="C37" s="20"/>
      <c r="D37" s="20"/>
      <c r="E37" s="21"/>
    </row>
    <row r="38" spans="1:5" ht="12.75">
      <c r="A38" s="18"/>
      <c r="B38" s="19" t="s">
        <v>28</v>
      </c>
      <c r="C38" s="20">
        <v>20839</v>
      </c>
      <c r="D38" s="20">
        <v>302900</v>
      </c>
      <c r="E38" s="21">
        <f>SUM(C38:D38)</f>
        <v>323739</v>
      </c>
    </row>
    <row r="39" spans="1:5" ht="12.75">
      <c r="A39" s="18"/>
      <c r="B39" s="19"/>
      <c r="C39" s="20"/>
      <c r="D39" s="20"/>
      <c r="E39" s="21"/>
    </row>
    <row r="40" spans="1:5" ht="12.75">
      <c r="A40" s="18">
        <v>7</v>
      </c>
      <c r="B40" s="24" t="s">
        <v>4</v>
      </c>
      <c r="C40" s="25">
        <f>SUM(C42)</f>
        <v>154659</v>
      </c>
      <c r="D40" s="25">
        <f>SUM(D42)</f>
        <v>8786810</v>
      </c>
      <c r="E40" s="26">
        <f>SUM(E42)</f>
        <v>8941469</v>
      </c>
    </row>
    <row r="41" spans="1:5" ht="12.75">
      <c r="A41" s="18"/>
      <c r="B41" s="19" t="s">
        <v>0</v>
      </c>
      <c r="C41" s="20"/>
      <c r="D41" s="20"/>
      <c r="E41" s="21"/>
    </row>
    <row r="42" spans="1:5" ht="12.75">
      <c r="A42" s="18"/>
      <c r="B42" s="19" t="s">
        <v>40</v>
      </c>
      <c r="C42" s="20">
        <v>154659</v>
      </c>
      <c r="D42" s="20">
        <v>8786810</v>
      </c>
      <c r="E42" s="21">
        <f>SUM(C42:D42)</f>
        <v>8941469</v>
      </c>
    </row>
    <row r="43" spans="1:5" ht="12.75">
      <c r="A43" s="18"/>
      <c r="B43" s="19"/>
      <c r="C43" s="20"/>
      <c r="D43" s="20"/>
      <c r="E43" s="21"/>
    </row>
    <row r="44" spans="1:5" ht="12.75">
      <c r="A44" s="18">
        <v>8</v>
      </c>
      <c r="B44" s="24" t="s">
        <v>13</v>
      </c>
      <c r="C44" s="25">
        <v>22538</v>
      </c>
      <c r="D44" s="25">
        <v>854052</v>
      </c>
      <c r="E44" s="26">
        <f>SUM(C44:D44)</f>
        <v>876590</v>
      </c>
    </row>
    <row r="45" spans="1:5" ht="12.75">
      <c r="A45" s="18"/>
      <c r="B45" s="19"/>
      <c r="C45" s="20"/>
      <c r="D45" s="20"/>
      <c r="E45" s="21"/>
    </row>
    <row r="46" spans="1:5" ht="12.75">
      <c r="A46" s="18">
        <v>9</v>
      </c>
      <c r="B46" s="24" t="s">
        <v>26</v>
      </c>
      <c r="C46" s="25">
        <v>346893</v>
      </c>
      <c r="D46" s="25">
        <v>55495828</v>
      </c>
      <c r="E46" s="26">
        <f>SUM(C46:D46)</f>
        <v>55842721</v>
      </c>
    </row>
    <row r="47" spans="1:5" ht="12.75">
      <c r="A47" s="18"/>
      <c r="B47" s="19" t="s">
        <v>0</v>
      </c>
      <c r="C47" s="25"/>
      <c r="D47" s="25"/>
      <c r="E47" s="26"/>
    </row>
    <row r="48" spans="1:5" s="23" customFormat="1" ht="25.5">
      <c r="A48" s="18"/>
      <c r="B48" s="19" t="s">
        <v>41</v>
      </c>
      <c r="C48" s="20"/>
      <c r="D48" s="20">
        <v>7500000</v>
      </c>
      <c r="E48" s="21">
        <f>SUM(C48:D48)</f>
        <v>7500000</v>
      </c>
    </row>
    <row r="49" spans="1:5" ht="12.75">
      <c r="A49" s="18">
        <v>10</v>
      </c>
      <c r="B49" s="24" t="s">
        <v>12</v>
      </c>
      <c r="C49" s="25">
        <f>SUM(C51)</f>
        <v>128544</v>
      </c>
      <c r="D49" s="25">
        <f>SUM(D51)</f>
        <v>249002</v>
      </c>
      <c r="E49" s="26">
        <f>SUM(E51)</f>
        <v>377546</v>
      </c>
    </row>
    <row r="50" spans="1:5" s="23" customFormat="1" ht="12.75">
      <c r="A50" s="18"/>
      <c r="B50" s="19" t="s">
        <v>0</v>
      </c>
      <c r="C50" s="20"/>
      <c r="D50" s="20"/>
      <c r="E50" s="21"/>
    </row>
    <row r="51" spans="1:5" ht="12.75">
      <c r="A51" s="18"/>
      <c r="B51" s="19" t="s">
        <v>29</v>
      </c>
      <c r="C51" s="20">
        <v>128544</v>
      </c>
      <c r="D51" s="20">
        <f>240110+8892</f>
        <v>249002</v>
      </c>
      <c r="E51" s="21">
        <f>SUM(C51:D51)</f>
        <v>377546</v>
      </c>
    </row>
    <row r="52" spans="1:5" ht="12.75">
      <c r="A52" s="18"/>
      <c r="B52" s="19"/>
      <c r="C52" s="20"/>
      <c r="D52" s="20"/>
      <c r="E52" s="21"/>
    </row>
    <row r="53" spans="1:5" ht="25.5">
      <c r="A53" s="18">
        <v>11</v>
      </c>
      <c r="B53" s="24" t="s">
        <v>45</v>
      </c>
      <c r="C53" s="25">
        <f>SUM(C55:C56)</f>
        <v>80836</v>
      </c>
      <c r="D53" s="25">
        <f>SUM(D55:D56)</f>
        <v>2631539</v>
      </c>
      <c r="E53" s="26">
        <f>SUM(E55:E56)</f>
        <v>2712375</v>
      </c>
    </row>
    <row r="54" spans="1:5" ht="12.75">
      <c r="A54" s="18"/>
      <c r="B54" s="19" t="s">
        <v>0</v>
      </c>
      <c r="C54" s="20"/>
      <c r="D54" s="20"/>
      <c r="E54" s="21"/>
    </row>
    <row r="55" spans="1:5" ht="12.75">
      <c r="A55" s="22"/>
      <c r="B55" s="19" t="s">
        <v>23</v>
      </c>
      <c r="C55" s="20">
        <v>62559</v>
      </c>
      <c r="D55" s="20">
        <v>1564302</v>
      </c>
      <c r="E55" s="21">
        <f>SUM(C55:D55)</f>
        <v>1626861</v>
      </c>
    </row>
    <row r="56" spans="1:5" ht="12.75">
      <c r="A56" s="22"/>
      <c r="B56" s="19" t="s">
        <v>24</v>
      </c>
      <c r="C56" s="20">
        <v>18277</v>
      </c>
      <c r="D56" s="20">
        <v>1067237</v>
      </c>
      <c r="E56" s="21">
        <f>SUM(C56:D56)</f>
        <v>1085514</v>
      </c>
    </row>
    <row r="57" spans="1:5" ht="12.75">
      <c r="A57" s="18"/>
      <c r="B57" s="19"/>
      <c r="C57" s="20"/>
      <c r="D57" s="20"/>
      <c r="E57" s="21"/>
    </row>
    <row r="58" spans="1:5" ht="12.75">
      <c r="A58" s="18">
        <v>12</v>
      </c>
      <c r="B58" s="24" t="s">
        <v>2</v>
      </c>
      <c r="C58" s="25">
        <v>3279761</v>
      </c>
      <c r="D58" s="25">
        <v>49381842</v>
      </c>
      <c r="E58" s="26">
        <f>SUM(C58:D58)</f>
        <v>52661603</v>
      </c>
    </row>
    <row r="59" spans="1:5" ht="12.75">
      <c r="A59" s="18"/>
      <c r="B59" s="19"/>
      <c r="C59" s="20"/>
      <c r="D59" s="20"/>
      <c r="E59" s="21"/>
    </row>
    <row r="60" spans="1:5" ht="25.5">
      <c r="A60" s="18">
        <v>13</v>
      </c>
      <c r="B60" s="24" t="s">
        <v>17</v>
      </c>
      <c r="C60" s="25">
        <v>1164989</v>
      </c>
      <c r="D60" s="25">
        <v>6609400</v>
      </c>
      <c r="E60" s="26">
        <f>SUM(C60:D60)</f>
        <v>7774389</v>
      </c>
    </row>
    <row r="61" spans="1:5" ht="12.75">
      <c r="A61" s="18"/>
      <c r="B61" s="24"/>
      <c r="C61" s="20"/>
      <c r="D61" s="20"/>
      <c r="E61" s="21"/>
    </row>
    <row r="62" spans="1:5" ht="12.75">
      <c r="A62" s="18">
        <v>14</v>
      </c>
      <c r="B62" s="24" t="s">
        <v>16</v>
      </c>
      <c r="C62" s="25">
        <v>429721</v>
      </c>
      <c r="D62" s="25">
        <v>2900000</v>
      </c>
      <c r="E62" s="26">
        <f>SUM(C62:D62)</f>
        <v>3329721</v>
      </c>
    </row>
    <row r="63" spans="1:5" ht="12.75">
      <c r="A63" s="18"/>
      <c r="B63" s="19"/>
      <c r="C63" s="20"/>
      <c r="D63" s="20"/>
      <c r="E63" s="21"/>
    </row>
    <row r="64" spans="1:5" ht="12.75">
      <c r="A64" s="18">
        <v>15</v>
      </c>
      <c r="B64" s="24" t="s">
        <v>18</v>
      </c>
      <c r="C64" s="25">
        <f>SUM(C66:C69)</f>
        <v>97930</v>
      </c>
      <c r="D64" s="25">
        <f>SUM(D66:D69)</f>
        <v>18045295</v>
      </c>
      <c r="E64" s="26">
        <f>SUM(E66:E69)</f>
        <v>18143225</v>
      </c>
    </row>
    <row r="65" spans="1:5" ht="12.75">
      <c r="A65" s="18"/>
      <c r="B65" s="19" t="s">
        <v>0</v>
      </c>
      <c r="C65" s="20"/>
      <c r="D65" s="20"/>
      <c r="E65" s="21"/>
    </row>
    <row r="66" spans="1:5" ht="12.75">
      <c r="A66" s="18"/>
      <c r="B66" s="19" t="s">
        <v>19</v>
      </c>
      <c r="C66" s="20">
        <v>0</v>
      </c>
      <c r="D66" s="20">
        <v>1032200</v>
      </c>
      <c r="E66" s="21">
        <f>SUM(C66:D66)</f>
        <v>1032200</v>
      </c>
    </row>
    <row r="67" spans="1:5" ht="12.75">
      <c r="A67" s="18"/>
      <c r="B67" s="19" t="s">
        <v>20</v>
      </c>
      <c r="C67" s="20">
        <v>28833</v>
      </c>
      <c r="D67" s="20">
        <v>14938000</v>
      </c>
      <c r="E67" s="21">
        <f>SUM(C67:D67)</f>
        <v>14966833</v>
      </c>
    </row>
    <row r="68" spans="1:5" ht="25.5">
      <c r="A68" s="18"/>
      <c r="B68" s="19" t="s">
        <v>25</v>
      </c>
      <c r="C68" s="20">
        <v>0</v>
      </c>
      <c r="D68" s="20">
        <v>1600000</v>
      </c>
      <c r="E68" s="21">
        <f>SUM(C68:D68)</f>
        <v>1600000</v>
      </c>
    </row>
    <row r="69" spans="1:5" ht="12.75">
      <c r="A69" s="18"/>
      <c r="B69" s="19" t="s">
        <v>22</v>
      </c>
      <c r="C69" s="20">
        <v>69097</v>
      </c>
      <c r="D69" s="20">
        <v>475095</v>
      </c>
      <c r="E69" s="21">
        <f>SUM(C69:D69)</f>
        <v>544192</v>
      </c>
    </row>
    <row r="70" spans="1:5" ht="12.75">
      <c r="A70" s="18"/>
      <c r="B70" s="19"/>
      <c r="C70" s="20"/>
      <c r="D70" s="20"/>
      <c r="E70" s="21"/>
    </row>
    <row r="71" spans="1:5" ht="25.5">
      <c r="A71" s="18">
        <v>16</v>
      </c>
      <c r="B71" s="24" t="s">
        <v>32</v>
      </c>
      <c r="C71" s="25"/>
      <c r="D71" s="25">
        <v>1700000</v>
      </c>
      <c r="E71" s="26">
        <f>SUM(C71:D71)</f>
        <v>1700000</v>
      </c>
    </row>
    <row r="72" spans="1:5" ht="13.5" thickBot="1">
      <c r="A72" s="29"/>
      <c r="B72" s="30"/>
      <c r="C72" s="31"/>
      <c r="D72" s="31"/>
      <c r="E72" s="32"/>
    </row>
    <row r="73" spans="1:5" ht="13.5" thickBot="1">
      <c r="A73" s="10"/>
      <c r="B73" s="33" t="s">
        <v>5</v>
      </c>
      <c r="C73" s="34">
        <f>SUM(C14+C17+C24+C28+C30+C36+C40+C44+C46+C49+C53+C58+C60+C62+C64+C71)</f>
        <v>10422753</v>
      </c>
      <c r="D73" s="34">
        <f>SUM(D14+D17+D24+D28+D30+D36+D40+D44+D46+D49+D53+D58+D60+D62+D64+D71)</f>
        <v>245899854</v>
      </c>
      <c r="E73" s="35">
        <f>SUM(E14+E17+E24+E28+E30+E36+E40+E44+E46+E49+E53+E58+E60+E62+E64+E71)</f>
        <v>256322607</v>
      </c>
    </row>
    <row r="75" ht="12.75">
      <c r="E75" s="36"/>
    </row>
  </sheetData>
  <sheetProtection/>
  <mergeCells count="9">
    <mergeCell ref="A11:E11"/>
    <mergeCell ref="C7:E7"/>
    <mergeCell ref="C8:E8"/>
    <mergeCell ref="C9:E9"/>
    <mergeCell ref="B2:E2"/>
    <mergeCell ref="B1:E1"/>
    <mergeCell ref="B3:E3"/>
    <mergeCell ref="B4:E4"/>
    <mergeCell ref="B5:E5"/>
  </mergeCells>
  <printOptions horizontalCentered="1"/>
  <pageMargins left="1.1811023622047245" right="0.3937007874015748" top="0.3937007874015748" bottom="0.3937007874015748" header="0" footer="0"/>
  <pageSetup firstPageNumber="120" useFirstPageNumber="1" fitToHeight="17" fitToWidth="1" horizontalDpi="600" verticalDpi="600" orientation="portrait" paperSize="9" scale="5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Бугаева В.Н.</cp:lastModifiedBy>
  <cp:lastPrinted>2021-11-01T14:43:02Z</cp:lastPrinted>
  <dcterms:created xsi:type="dcterms:W3CDTF">1996-10-08T23:32:33Z</dcterms:created>
  <dcterms:modified xsi:type="dcterms:W3CDTF">2021-11-01T14:43:14Z</dcterms:modified>
  <cp:category/>
  <cp:version/>
  <cp:contentType/>
  <cp:contentStatus/>
</cp:coreProperties>
</file>