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15" windowWidth="7680" windowHeight="9075" activeTab="0"/>
  </bookViews>
  <sheets>
    <sheet name="С к Приложению № 9" sheetId="1" r:id="rId1"/>
  </sheets>
  <definedNames>
    <definedName name="_xlnm.Print_Titles" localSheetId="0">'С к Приложению № 9'!$7:$8</definedName>
  </definedNames>
  <calcPr fullCalcOnLoad="1"/>
</workbook>
</file>

<file path=xl/sharedStrings.xml><?xml version="1.0" encoding="utf-8"?>
<sst xmlns="http://schemas.openxmlformats.org/spreadsheetml/2006/main" count="101" uniqueCount="42">
  <si>
    <t>№ п/п</t>
  </si>
  <si>
    <t>отклонения</t>
  </si>
  <si>
    <t xml:space="preserve">к Закону Приднестровской Молдавской Республики </t>
  </si>
  <si>
    <t xml:space="preserve"> Финансирование государственных целевых программ по поддержке и развитию предпринимательства и туризма </t>
  </si>
  <si>
    <t>Министерство экономического развития Приднестровской Молдавской Республики</t>
  </si>
  <si>
    <t>Поддержка и развитие предпринимательства в Приднестровской Молдавской Республике на 2019–2021 годы</t>
  </si>
  <si>
    <t>Реализация проекта "Функционирование бизнес-школы"</t>
  </si>
  <si>
    <t>Поддержка и развитие туризма в Приднестровской Молдавской Республике  на 2019–2026 годы</t>
  </si>
  <si>
    <t xml:space="preserve">Наименование объекта </t>
  </si>
  <si>
    <t>ДОХОДЫ ВСЕГО, в том числе:</t>
  </si>
  <si>
    <t>РАСХОДЫ ВСЕГО, в том числе:</t>
  </si>
  <si>
    <t>2.1</t>
  </si>
  <si>
    <t>Реализация проекта "Покупай приднестровское!"</t>
  </si>
  <si>
    <t>2.2</t>
  </si>
  <si>
    <t>Финансирование расходов по субсидированию части процентных ставок по льготным кредитам со стороны государства</t>
  </si>
  <si>
    <t>3.1</t>
  </si>
  <si>
    <t>"О республиканском бюджете на 2021 год"</t>
  </si>
  <si>
    <t>Предоставление грантов начинающим предпринимателям</t>
  </si>
  <si>
    <t>а) производство;</t>
  </si>
  <si>
    <t>б) развитие инфраструктуры внутреннего туризма</t>
  </si>
  <si>
    <t>ОСТАТКИ по состоянию на 01.01.2021 г.</t>
  </si>
  <si>
    <t>3.1.1</t>
  </si>
  <si>
    <t>3.1.1.1</t>
  </si>
  <si>
    <t>3.1.1.2</t>
  </si>
  <si>
    <t>3.1.2</t>
  </si>
  <si>
    <t>3.2</t>
  </si>
  <si>
    <t>Государственная поддержка начинающим предпринимателям "Мое дело" *</t>
  </si>
  <si>
    <t>3.2.1.</t>
  </si>
  <si>
    <t>3.2.2.</t>
  </si>
  <si>
    <t xml:space="preserve">Финансирование расходов по субсидированию части процентных ставок со стороны государства по льготным кредитам начинающим предпринимателям </t>
  </si>
  <si>
    <t>* Государственная поддержка начинающим предпринимателям "Мое дело" предоставляется в следующих приоритетных отраслях:</t>
  </si>
  <si>
    <t>Действующая редакция</t>
  </si>
  <si>
    <t>Предлагаемая редакция</t>
  </si>
  <si>
    <t>Сумма, руб.</t>
  </si>
  <si>
    <t>Отчисления от единого таможенного платежа в размере 1,38%</t>
  </si>
  <si>
    <t>3.3</t>
  </si>
  <si>
    <t>3.3.1.</t>
  </si>
  <si>
    <t>3.3.2.</t>
  </si>
  <si>
    <t>Финансирование расходов по субсидированию части процентных 
ставок со стороны государства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</t>
  </si>
  <si>
    <t>Основные характеристики, источники формирования и направления расходования Фонда развития предпринимательства Приднестровской Молдавской Республики на 2021 год</t>
  </si>
  <si>
    <t>Невостребованные остатки средств безвозмездной помощи Российской Федерации сельскохозяйственным товаропроизводителям Приднестровской Молдавской Республики, понесшим существенные финансовые потери (убытки) в результате неблагоприятных погодных условий 2020 года</t>
  </si>
  <si>
    <t>Сравнительная таблица к Приложению №2.7</t>
  </si>
</sst>
</file>

<file path=xl/styles.xml><?xml version="1.0" encoding="utf-8"?>
<styleSheet xmlns="http://schemas.openxmlformats.org/spreadsheetml/2006/main">
  <numFmts count="45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_р_._-;\-* #,##0_р_._-;_-* &quot;-&quot;??_р_._-;_-@_-"/>
    <numFmt numFmtId="193" formatCode="_-* #,##0.0_р_._-;\-* #,##0.0_р_._-;_-* &quot;-&quot;??_р_._-;_-@_-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#,##0.0"/>
    <numFmt numFmtId="198" formatCode="_-* #,##0.00\ _₽_-;\-* #,##0.00\ _₽_-;_-* &quot;-&quot;??\ _₽_-;_-@_-"/>
    <numFmt numFmtId="199" formatCode="_-* #,##0\ _₽_-;\-* #,##0\ _₽_-;_-* &quot;-&quot;??\ _₽_-;_-@_-"/>
    <numFmt numFmtId="200" formatCode="_-* #,##0_-;\-* #,##0_-;_-* &quot;-&quot;??_-;_-@_-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42" fillId="0" borderId="11" xfId="0" applyNumberFormat="1" applyFont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/>
    </xf>
    <xf numFmtId="0" fontId="5" fillId="0" borderId="0" xfId="53" applyFont="1" applyAlignment="1">
      <alignment horizontal="center"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horizontal="right"/>
      <protection/>
    </xf>
    <xf numFmtId="0" fontId="42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3" fillId="0" borderId="11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3" fillId="0" borderId="14" xfId="0" applyFont="1" applyBorder="1" applyAlignment="1">
      <alignment wrapText="1"/>
    </xf>
    <xf numFmtId="3" fontId="7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wrapText="1"/>
    </xf>
    <xf numFmtId="3" fontId="43" fillId="0" borderId="11" xfId="0" applyNumberFormat="1" applyFont="1" applyBorder="1" applyAlignment="1">
      <alignment vertical="center"/>
    </xf>
    <xf numFmtId="200" fontId="8" fillId="0" borderId="11" xfId="65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200" fontId="8" fillId="0" borderId="14" xfId="65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6" fillId="0" borderId="0" xfId="0" applyNumberFormat="1" applyFont="1" applyAlignment="1">
      <alignment horizontal="center" vertical="center" wrapText="1"/>
    </xf>
    <xf numFmtId="0" fontId="42" fillId="0" borderId="18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SheetLayoutView="80" zoomScalePageLayoutView="0" workbookViewId="0" topLeftCell="A1">
      <selection activeCell="I1" sqref="I1"/>
    </sheetView>
  </sheetViews>
  <sheetFormatPr defaultColWidth="9.140625" defaultRowHeight="12.75"/>
  <cols>
    <col min="1" max="1" width="5.7109375" style="1" customWidth="1"/>
    <col min="2" max="2" width="39.421875" style="1" customWidth="1"/>
    <col min="3" max="3" width="10.57421875" style="1" customWidth="1"/>
    <col min="4" max="4" width="7.00390625" style="2" customWidth="1"/>
    <col min="5" max="5" width="38.421875" style="1" customWidth="1"/>
    <col min="6" max="6" width="11.28125" style="1" bestFit="1" customWidth="1"/>
    <col min="7" max="7" width="8.28125" style="1" customWidth="1"/>
    <col min="8" max="8" width="37.28125" style="1" customWidth="1"/>
    <col min="9" max="9" width="10.8515625" style="1" customWidth="1"/>
    <col min="10" max="16384" width="9.140625" style="1" customWidth="1"/>
  </cols>
  <sheetData>
    <row r="1" spans="6:9" ht="12.75">
      <c r="F1" s="3"/>
      <c r="G1" s="20"/>
      <c r="H1" s="21" t="s">
        <v>41</v>
      </c>
      <c r="I1" s="22"/>
    </row>
    <row r="2" spans="6:9" ht="12.75">
      <c r="F2" s="3"/>
      <c r="G2" s="20"/>
      <c r="H2" s="21"/>
      <c r="I2" s="22" t="s">
        <v>2</v>
      </c>
    </row>
    <row r="3" spans="6:9" ht="12.75">
      <c r="F3" s="3"/>
      <c r="G3" s="20"/>
      <c r="H3" s="21"/>
      <c r="I3" s="22" t="s">
        <v>16</v>
      </c>
    </row>
    <row r="4" spans="6:9" ht="12.75">
      <c r="F4" s="3"/>
      <c r="I4" s="3"/>
    </row>
    <row r="5" spans="1:9" ht="12.75">
      <c r="A5" s="48" t="s">
        <v>39</v>
      </c>
      <c r="B5" s="48"/>
      <c r="C5" s="48"/>
      <c r="D5" s="48"/>
      <c r="E5" s="48"/>
      <c r="F5" s="48"/>
      <c r="G5" s="48"/>
      <c r="H5" s="48"/>
      <c r="I5" s="48"/>
    </row>
    <row r="6" spans="1:6" ht="13.5" thickBot="1">
      <c r="A6" s="4"/>
      <c r="B6" s="19"/>
      <c r="C6" s="19"/>
      <c r="D6" s="19"/>
      <c r="E6" s="4"/>
      <c r="F6" s="4"/>
    </row>
    <row r="7" spans="1:18" s="24" customFormat="1" ht="12.75">
      <c r="A7" s="49" t="s">
        <v>31</v>
      </c>
      <c r="B7" s="50"/>
      <c r="C7" s="50"/>
      <c r="D7" s="50" t="s">
        <v>32</v>
      </c>
      <c r="E7" s="50"/>
      <c r="F7" s="50"/>
      <c r="G7" s="46" t="s">
        <v>1</v>
      </c>
      <c r="H7" s="46"/>
      <c r="I7" s="47"/>
      <c r="J7" s="23"/>
      <c r="K7" s="23"/>
      <c r="L7" s="23"/>
      <c r="M7" s="23"/>
      <c r="N7" s="23"/>
      <c r="O7" s="23"/>
      <c r="P7" s="23"/>
      <c r="Q7" s="23"/>
      <c r="R7" s="23"/>
    </row>
    <row r="8" spans="1:9" s="24" customFormat="1" ht="25.5">
      <c r="A8" s="25" t="s">
        <v>0</v>
      </c>
      <c r="B8" s="12" t="s">
        <v>8</v>
      </c>
      <c r="C8" s="36" t="s">
        <v>33</v>
      </c>
      <c r="D8" s="12" t="s">
        <v>0</v>
      </c>
      <c r="E8" s="12" t="s">
        <v>8</v>
      </c>
      <c r="F8" s="36" t="s">
        <v>33</v>
      </c>
      <c r="G8" s="12" t="s">
        <v>0</v>
      </c>
      <c r="H8" s="12" t="s">
        <v>8</v>
      </c>
      <c r="I8" s="26" t="s">
        <v>33</v>
      </c>
    </row>
    <row r="9" spans="1:9" s="24" customFormat="1" ht="12.75">
      <c r="A9" s="25">
        <v>1</v>
      </c>
      <c r="B9" s="6" t="s">
        <v>20</v>
      </c>
      <c r="C9" s="13">
        <v>915983</v>
      </c>
      <c r="D9" s="12">
        <v>1</v>
      </c>
      <c r="E9" s="6" t="s">
        <v>20</v>
      </c>
      <c r="F9" s="13">
        <v>915983</v>
      </c>
      <c r="G9" s="12">
        <v>1</v>
      </c>
      <c r="H9" s="6" t="s">
        <v>20</v>
      </c>
      <c r="I9" s="5">
        <f>F9-C9</f>
        <v>0</v>
      </c>
    </row>
    <row r="10" spans="1:9" s="24" customFormat="1" ht="12.75">
      <c r="A10" s="25"/>
      <c r="B10" s="6"/>
      <c r="C10" s="13"/>
      <c r="D10" s="12"/>
      <c r="E10" s="6"/>
      <c r="F10" s="13"/>
      <c r="G10" s="12"/>
      <c r="H10" s="6"/>
      <c r="I10" s="5"/>
    </row>
    <row r="11" spans="1:9" s="24" customFormat="1" ht="12.75">
      <c r="A11" s="25">
        <v>2</v>
      </c>
      <c r="B11" s="6" t="s">
        <v>9</v>
      </c>
      <c r="C11" s="13">
        <f>SUM(C12)</f>
        <v>9361348</v>
      </c>
      <c r="D11" s="12">
        <v>2</v>
      </c>
      <c r="E11" s="6" t="s">
        <v>9</v>
      </c>
      <c r="F11" s="13">
        <f>SUM(F12,F13)</f>
        <v>11613659</v>
      </c>
      <c r="G11" s="12">
        <v>2</v>
      </c>
      <c r="H11" s="6" t="s">
        <v>9</v>
      </c>
      <c r="I11" s="5">
        <f>F11-C11</f>
        <v>2252311</v>
      </c>
    </row>
    <row r="12" spans="1:9" s="24" customFormat="1" ht="25.5">
      <c r="A12" s="27" t="s">
        <v>11</v>
      </c>
      <c r="B12" s="7" t="s">
        <v>34</v>
      </c>
      <c r="C12" s="14">
        <f>5026949+4334399</f>
        <v>9361348</v>
      </c>
      <c r="D12" s="9" t="s">
        <v>11</v>
      </c>
      <c r="E12" s="7" t="s">
        <v>34</v>
      </c>
      <c r="F12" s="14">
        <f>5026949+4334399</f>
        <v>9361348</v>
      </c>
      <c r="G12" s="9" t="s">
        <v>11</v>
      </c>
      <c r="H12" s="7" t="s">
        <v>34</v>
      </c>
      <c r="I12" s="5">
        <f>F12-C12</f>
        <v>0</v>
      </c>
    </row>
    <row r="13" spans="1:9" s="24" customFormat="1" ht="102">
      <c r="A13" s="25"/>
      <c r="B13" s="6"/>
      <c r="C13" s="13"/>
      <c r="D13" s="9" t="s">
        <v>13</v>
      </c>
      <c r="E13" s="37" t="s">
        <v>40</v>
      </c>
      <c r="F13" s="38">
        <v>2252311</v>
      </c>
      <c r="G13" s="9" t="s">
        <v>13</v>
      </c>
      <c r="H13" s="37" t="s">
        <v>40</v>
      </c>
      <c r="I13" s="5">
        <f>F13-C13</f>
        <v>2252311</v>
      </c>
    </row>
    <row r="14" spans="1:9" s="24" customFormat="1" ht="12.75">
      <c r="A14" s="25">
        <v>3</v>
      </c>
      <c r="B14" s="6" t="s">
        <v>10</v>
      </c>
      <c r="C14" s="13">
        <f>SUM(C16+C21+C24)</f>
        <v>10277331</v>
      </c>
      <c r="D14" s="12">
        <v>3</v>
      </c>
      <c r="E14" s="6" t="s">
        <v>10</v>
      </c>
      <c r="F14" s="13">
        <f>SUM(F16+F21+F24)</f>
        <v>12529642</v>
      </c>
      <c r="G14" s="12">
        <v>3</v>
      </c>
      <c r="H14" s="6" t="s">
        <v>10</v>
      </c>
      <c r="I14" s="5">
        <f>F14-C14</f>
        <v>2252311</v>
      </c>
    </row>
    <row r="15" spans="1:9" s="24" customFormat="1" ht="12.75">
      <c r="A15" s="43" t="s">
        <v>4</v>
      </c>
      <c r="B15" s="44"/>
      <c r="C15" s="44"/>
      <c r="D15" s="44"/>
      <c r="E15" s="44"/>
      <c r="F15" s="44"/>
      <c r="G15" s="44"/>
      <c r="H15" s="44"/>
      <c r="I15" s="45"/>
    </row>
    <row r="16" spans="1:9" s="24" customFormat="1" ht="38.25">
      <c r="A16" s="28" t="s">
        <v>15</v>
      </c>
      <c r="B16" s="8" t="s">
        <v>3</v>
      </c>
      <c r="C16" s="13">
        <f>SUM(C17+C20)</f>
        <v>1223324</v>
      </c>
      <c r="D16" s="16" t="s">
        <v>15</v>
      </c>
      <c r="E16" s="8" t="s">
        <v>3</v>
      </c>
      <c r="F16" s="13">
        <f>SUM(F17+F20)</f>
        <v>1223324</v>
      </c>
      <c r="G16" s="16" t="s">
        <v>15</v>
      </c>
      <c r="H16" s="8" t="s">
        <v>3</v>
      </c>
      <c r="I16" s="5"/>
    </row>
    <row r="17" spans="1:9" s="24" customFormat="1" ht="38.25">
      <c r="A17" s="27" t="s">
        <v>21</v>
      </c>
      <c r="B17" s="7" t="s">
        <v>5</v>
      </c>
      <c r="C17" s="14">
        <f>SUM(C18:C19)</f>
        <v>923324</v>
      </c>
      <c r="D17" s="9" t="s">
        <v>21</v>
      </c>
      <c r="E17" s="7" t="s">
        <v>5</v>
      </c>
      <c r="F17" s="14">
        <f>SUM(F18:F19)</f>
        <v>923324</v>
      </c>
      <c r="G17" s="9" t="s">
        <v>21</v>
      </c>
      <c r="H17" s="7" t="s">
        <v>5</v>
      </c>
      <c r="I17" s="5"/>
    </row>
    <row r="18" spans="1:9" s="24" customFormat="1" ht="25.5">
      <c r="A18" s="27" t="s">
        <v>22</v>
      </c>
      <c r="B18" s="29" t="s">
        <v>6</v>
      </c>
      <c r="C18" s="15">
        <v>502258</v>
      </c>
      <c r="D18" s="9" t="s">
        <v>22</v>
      </c>
      <c r="E18" s="29" t="s">
        <v>6</v>
      </c>
      <c r="F18" s="15">
        <v>502258</v>
      </c>
      <c r="G18" s="9" t="s">
        <v>22</v>
      </c>
      <c r="H18" s="29" t="s">
        <v>6</v>
      </c>
      <c r="I18" s="5"/>
    </row>
    <row r="19" spans="1:9" s="24" customFormat="1" ht="25.5">
      <c r="A19" s="27" t="s">
        <v>23</v>
      </c>
      <c r="B19" s="29" t="s">
        <v>12</v>
      </c>
      <c r="C19" s="15">
        <v>421066</v>
      </c>
      <c r="D19" s="9" t="s">
        <v>23</v>
      </c>
      <c r="E19" s="29" t="s">
        <v>12</v>
      </c>
      <c r="F19" s="15">
        <v>421066</v>
      </c>
      <c r="G19" s="9" t="s">
        <v>23</v>
      </c>
      <c r="H19" s="29" t="s">
        <v>12</v>
      </c>
      <c r="I19" s="5"/>
    </row>
    <row r="20" spans="1:9" s="24" customFormat="1" ht="38.25">
      <c r="A20" s="27" t="s">
        <v>24</v>
      </c>
      <c r="B20" s="29" t="s">
        <v>7</v>
      </c>
      <c r="C20" s="15">
        <v>300000</v>
      </c>
      <c r="D20" s="9" t="s">
        <v>24</v>
      </c>
      <c r="E20" s="29" t="s">
        <v>7</v>
      </c>
      <c r="F20" s="15">
        <v>300000</v>
      </c>
      <c r="G20" s="9" t="s">
        <v>24</v>
      </c>
      <c r="H20" s="29" t="s">
        <v>7</v>
      </c>
      <c r="I20" s="5"/>
    </row>
    <row r="21" spans="1:9" s="24" customFormat="1" ht="25.5">
      <c r="A21" s="28" t="s">
        <v>25</v>
      </c>
      <c r="B21" s="10" t="s">
        <v>26</v>
      </c>
      <c r="C21" s="18">
        <f>SUM(C22:C23)</f>
        <v>1103625</v>
      </c>
      <c r="D21" s="16" t="s">
        <v>25</v>
      </c>
      <c r="E21" s="10" t="s">
        <v>26</v>
      </c>
      <c r="F21" s="18">
        <f>SUM(F22:F23)</f>
        <v>1103625</v>
      </c>
      <c r="G21" s="16" t="s">
        <v>25</v>
      </c>
      <c r="H21" s="10" t="s">
        <v>26</v>
      </c>
      <c r="I21" s="5"/>
    </row>
    <row r="22" spans="1:9" s="24" customFormat="1" ht="25.5">
      <c r="A22" s="27" t="s">
        <v>27</v>
      </c>
      <c r="B22" s="7" t="s">
        <v>17</v>
      </c>
      <c r="C22" s="39">
        <v>882900</v>
      </c>
      <c r="D22" s="9" t="s">
        <v>27</v>
      </c>
      <c r="E22" s="7" t="s">
        <v>17</v>
      </c>
      <c r="F22" s="39">
        <v>882900</v>
      </c>
      <c r="G22" s="9" t="s">
        <v>27</v>
      </c>
      <c r="H22" s="7" t="s">
        <v>17</v>
      </c>
      <c r="I22" s="5"/>
    </row>
    <row r="23" spans="1:9" s="24" customFormat="1" ht="51">
      <c r="A23" s="27" t="s">
        <v>28</v>
      </c>
      <c r="B23" s="7" t="s">
        <v>29</v>
      </c>
      <c r="C23" s="39">
        <v>220725</v>
      </c>
      <c r="D23" s="9" t="s">
        <v>28</v>
      </c>
      <c r="E23" s="7" t="s">
        <v>29</v>
      </c>
      <c r="F23" s="39">
        <v>220725</v>
      </c>
      <c r="G23" s="9" t="s">
        <v>28</v>
      </c>
      <c r="H23" s="7" t="s">
        <v>29</v>
      </c>
      <c r="I23" s="5"/>
    </row>
    <row r="24" spans="1:9" s="24" customFormat="1" ht="51">
      <c r="A24" s="28" t="s">
        <v>35</v>
      </c>
      <c r="B24" s="10" t="s">
        <v>14</v>
      </c>
      <c r="C24" s="17">
        <f>2700000+5250382</f>
        <v>7950382</v>
      </c>
      <c r="D24" s="16" t="s">
        <v>35</v>
      </c>
      <c r="E24" s="10" t="s">
        <v>14</v>
      </c>
      <c r="F24" s="17">
        <f>2700000+5250382+F26</f>
        <v>10202693</v>
      </c>
      <c r="G24" s="16" t="s">
        <v>35</v>
      </c>
      <c r="H24" s="10" t="s">
        <v>14</v>
      </c>
      <c r="I24" s="5">
        <f>F24-C24</f>
        <v>2252311</v>
      </c>
    </row>
    <row r="25" spans="1:9" s="24" customFormat="1" ht="51">
      <c r="A25" s="30"/>
      <c r="B25" s="31"/>
      <c r="C25" s="31"/>
      <c r="D25" s="9" t="s">
        <v>36</v>
      </c>
      <c r="E25" s="32" t="s">
        <v>14</v>
      </c>
      <c r="F25" s="39">
        <f>F24-F26</f>
        <v>7950382</v>
      </c>
      <c r="G25" s="9" t="s">
        <v>36</v>
      </c>
      <c r="H25" s="32" t="s">
        <v>14</v>
      </c>
      <c r="I25" s="5"/>
    </row>
    <row r="26" spans="1:9" s="24" customFormat="1" ht="90" thickBot="1">
      <c r="A26" s="33"/>
      <c r="B26" s="34"/>
      <c r="C26" s="34"/>
      <c r="D26" s="40" t="s">
        <v>37</v>
      </c>
      <c r="E26" s="35" t="s">
        <v>38</v>
      </c>
      <c r="F26" s="41">
        <v>2252311</v>
      </c>
      <c r="G26" s="40" t="s">
        <v>37</v>
      </c>
      <c r="H26" s="35" t="s">
        <v>38</v>
      </c>
      <c r="I26" s="42">
        <f>F26-C26</f>
        <v>2252311</v>
      </c>
    </row>
    <row r="27" s="24" customFormat="1" ht="12.75"/>
    <row r="28" spans="1:5" s="24" customFormat="1" ht="12.75">
      <c r="A28" s="11" t="s">
        <v>30</v>
      </c>
      <c r="B28" s="11"/>
      <c r="C28" s="11"/>
      <c r="D28" s="11"/>
      <c r="E28" s="11"/>
    </row>
    <row r="29" spans="1:5" s="24" customFormat="1" ht="12.75">
      <c r="A29" s="11" t="s">
        <v>18</v>
      </c>
      <c r="B29" s="11"/>
      <c r="C29" s="11"/>
      <c r="D29" s="11"/>
      <c r="E29" s="11"/>
    </row>
    <row r="30" spans="1:5" s="24" customFormat="1" ht="12.75">
      <c r="A30" s="11" t="s">
        <v>19</v>
      </c>
      <c r="B30" s="11"/>
      <c r="C30" s="11"/>
      <c r="D30" s="11"/>
      <c r="E30" s="11"/>
    </row>
  </sheetData>
  <sheetProtection/>
  <mergeCells count="5">
    <mergeCell ref="A15:I15"/>
    <mergeCell ref="G7:I7"/>
    <mergeCell ref="A5:I5"/>
    <mergeCell ref="A7:C7"/>
    <mergeCell ref="D7:F7"/>
  </mergeCells>
  <printOptions horizontalCentered="1"/>
  <pageMargins left="0.3937007874015748" right="0.3937007874015748" top="1.1811023622047245" bottom="0.3937007874015748" header="0" footer="0"/>
  <pageSetup firstPageNumber="176" useFirstPageNumber="1" fitToHeight="0" horizontalDpi="600" verticalDpi="600" orientation="landscape" paperSize="9" scale="7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Бугаева В.Н.</cp:lastModifiedBy>
  <cp:lastPrinted>2021-11-02T07:13:39Z</cp:lastPrinted>
  <dcterms:created xsi:type="dcterms:W3CDTF">1996-10-08T23:32:33Z</dcterms:created>
  <dcterms:modified xsi:type="dcterms:W3CDTF">2021-11-02T07:14:23Z</dcterms:modified>
  <cp:category/>
  <cp:version/>
  <cp:contentType/>
  <cp:contentStatus/>
</cp:coreProperties>
</file>