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С к Приложению № 11" sheetId="1" r:id="rId1"/>
  </sheets>
  <definedNames>
    <definedName name="_xlnm.Print_Titles" localSheetId="0">'С к Приложению № 11'!$7:$8</definedName>
    <definedName name="_xlnm.Print_Area" localSheetId="0">'С к Приложению № 11'!$A$1:$K$70</definedName>
  </definedNames>
  <calcPr fullCalcOnLoad="1"/>
</workbook>
</file>

<file path=xl/sharedStrings.xml><?xml version="1.0" encoding="utf-8"?>
<sst xmlns="http://schemas.openxmlformats.org/spreadsheetml/2006/main" count="65" uniqueCount="50">
  <si>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</si>
  <si>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</si>
  <si>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</si>
  <si>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</si>
  <si>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</si>
  <si>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</si>
  <si>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</si>
  <si>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</si>
  <si>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</si>
  <si>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</si>
  <si>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</si>
  <si>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</si>
  <si>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</si>
  <si>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</si>
  <si>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</si>
  <si>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</si>
  <si>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</si>
  <si>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</si>
  <si>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</si>
  <si>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</si>
  <si>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</si>
  <si>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</si>
  <si>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</si>
  <si>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</si>
  <si>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</si>
  <si>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</si>
  <si>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</si>
  <si>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</si>
  <si>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</si>
  <si>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</si>
  <si>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</si>
  <si>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</si>
  <si>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"О республиканском бюджете на 2021 год"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</si>
  <si>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</si>
  <si>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2021 год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</si>
  <si>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</si>
  <si>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</si>
  <si>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</si>
  <si>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</si>
  <si>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</si>
  <si>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</si>
  <si>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 xml:space="preserve">Министерство цифрового развития, связи и массовых коммуникаций Приднестровской Молдавской Республики </t>
  </si>
  <si>
    <t xml:space="preserve">действующая </t>
  </si>
  <si>
    <t xml:space="preserve">предлагаемая </t>
  </si>
  <si>
    <t>отклонение</t>
  </si>
  <si>
    <t>руб.</t>
  </si>
  <si>
    <t>Остатки</t>
  </si>
  <si>
    <t>Доходы</t>
  </si>
  <si>
    <t>Расходы</t>
  </si>
  <si>
    <t>Сравнительная таблица к Приложению № 2.27</t>
  </si>
</sst>
</file>

<file path=xl/styles.xml><?xml version="1.0" encoding="utf-8"?>
<styleSheet xmlns="http://schemas.openxmlformats.org/spreadsheetml/2006/main">
  <numFmts count="40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_р_._-;\-* #,##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90" fontId="3" fillId="0" borderId="15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190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190" fontId="40" fillId="0" borderId="10" xfId="0" applyNumberFormat="1" applyFont="1" applyFill="1" applyBorder="1" applyAlignment="1">
      <alignment horizontal="center" vertical="center" wrapText="1"/>
    </xf>
    <xf numFmtId="190" fontId="40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80" zoomScaleNormal="80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1" sqref="A1:K1"/>
    </sheetView>
  </sheetViews>
  <sheetFormatPr defaultColWidth="9.140625" defaultRowHeight="12.75"/>
  <cols>
    <col min="1" max="1" width="10.421875" style="20" customWidth="1"/>
    <col min="2" max="2" width="48.00390625" style="19" customWidth="1"/>
    <col min="3" max="3" width="14.57421875" style="19" bestFit="1" customWidth="1"/>
    <col min="4" max="5" width="15.8515625" style="19" bestFit="1" customWidth="1"/>
    <col min="6" max="6" width="15.00390625" style="19" bestFit="1" customWidth="1"/>
    <col min="7" max="7" width="15.8515625" style="19" bestFit="1" customWidth="1"/>
    <col min="8" max="8" width="15.57421875" style="19" customWidth="1"/>
    <col min="9" max="9" width="15.00390625" style="19" bestFit="1" customWidth="1"/>
    <col min="10" max="10" width="15.8515625" style="19" bestFit="1" customWidth="1"/>
    <col min="11" max="11" width="15.57421875" style="19" customWidth="1"/>
    <col min="12" max="16384" width="9.140625" style="19" customWidth="1"/>
  </cols>
  <sheetData>
    <row r="1" spans="1:11" ht="15.7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0" ht="15.75">
      <c r="B4" s="21"/>
      <c r="C4" s="21"/>
      <c r="D4" s="21"/>
      <c r="F4" s="21"/>
      <c r="G4" s="21"/>
      <c r="I4" s="21"/>
      <c r="J4" s="21"/>
    </row>
    <row r="5" spans="1:11" ht="15.75">
      <c r="A5" s="36" t="s">
        <v>34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6.5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35" t="s">
        <v>45</v>
      </c>
    </row>
    <row r="7" spans="1:11" ht="16.5" thickBot="1">
      <c r="A7" s="33"/>
      <c r="B7" s="34"/>
      <c r="C7" s="37" t="s">
        <v>42</v>
      </c>
      <c r="D7" s="38"/>
      <c r="E7" s="39"/>
      <c r="F7" s="37" t="s">
        <v>43</v>
      </c>
      <c r="G7" s="38"/>
      <c r="H7" s="39"/>
      <c r="I7" s="37" t="s">
        <v>44</v>
      </c>
      <c r="J7" s="38"/>
      <c r="K7" s="39"/>
    </row>
    <row r="8" spans="1:11" s="25" customFormat="1" ht="32.25" thickBot="1">
      <c r="A8" s="12" t="s">
        <v>15</v>
      </c>
      <c r="B8" s="23" t="s">
        <v>3</v>
      </c>
      <c r="C8" s="23" t="s">
        <v>46</v>
      </c>
      <c r="D8" s="23" t="s">
        <v>47</v>
      </c>
      <c r="E8" s="24" t="s">
        <v>48</v>
      </c>
      <c r="F8" s="23" t="s">
        <v>46</v>
      </c>
      <c r="G8" s="23" t="s">
        <v>47</v>
      </c>
      <c r="H8" s="24" t="s">
        <v>48</v>
      </c>
      <c r="I8" s="23" t="s">
        <v>46</v>
      </c>
      <c r="J8" s="23" t="s">
        <v>47</v>
      </c>
      <c r="K8" s="24" t="s">
        <v>48</v>
      </c>
    </row>
    <row r="9" spans="1:11" ht="31.5">
      <c r="A9" s="26">
        <v>1</v>
      </c>
      <c r="B9" s="9" t="s">
        <v>6</v>
      </c>
      <c r="C9" s="10">
        <f aca="true" t="shared" si="0" ref="C9:H9">SUM(C11)</f>
        <v>1</v>
      </c>
      <c r="D9" s="10">
        <f t="shared" si="0"/>
        <v>110000</v>
      </c>
      <c r="E9" s="11">
        <f t="shared" si="0"/>
        <v>110001</v>
      </c>
      <c r="F9" s="10">
        <f t="shared" si="0"/>
        <v>1</v>
      </c>
      <c r="G9" s="10">
        <f t="shared" si="0"/>
        <v>110000</v>
      </c>
      <c r="H9" s="11">
        <f t="shared" si="0"/>
        <v>110001</v>
      </c>
      <c r="I9" s="10">
        <f>F9-C9</f>
        <v>0</v>
      </c>
      <c r="J9" s="10">
        <f>G9-D9</f>
        <v>0</v>
      </c>
      <c r="K9" s="10">
        <f>H9-E9</f>
        <v>0</v>
      </c>
    </row>
    <row r="10" spans="1:11" ht="15.75">
      <c r="A10" s="27"/>
      <c r="B10" s="1" t="s">
        <v>0</v>
      </c>
      <c r="C10" s="6"/>
      <c r="D10" s="6"/>
      <c r="E10" s="3"/>
      <c r="F10" s="6"/>
      <c r="G10" s="6"/>
      <c r="H10" s="3"/>
      <c r="I10" s="10">
        <f aca="true" t="shared" si="1" ref="I10:I69">F10-C10</f>
        <v>0</v>
      </c>
      <c r="J10" s="10">
        <f aca="true" t="shared" si="2" ref="J10:J69">G10-D10</f>
        <v>0</v>
      </c>
      <c r="K10" s="10">
        <f aca="true" t="shared" si="3" ref="K10:K69">H10-E10</f>
        <v>0</v>
      </c>
    </row>
    <row r="11" spans="1:11" s="29" customFormat="1" ht="47.25">
      <c r="A11" s="28"/>
      <c r="B11" s="1" t="s">
        <v>36</v>
      </c>
      <c r="C11" s="6">
        <f>0+1</f>
        <v>1</v>
      </c>
      <c r="D11" s="6">
        <v>110000</v>
      </c>
      <c r="E11" s="3">
        <f>SUM(C11:D11)</f>
        <v>110001</v>
      </c>
      <c r="F11" s="6">
        <f>0+1</f>
        <v>1</v>
      </c>
      <c r="G11" s="6">
        <v>110000</v>
      </c>
      <c r="H11" s="3">
        <f>SUM(F11:G11)</f>
        <v>110001</v>
      </c>
      <c r="I11" s="10">
        <f t="shared" si="1"/>
        <v>0</v>
      </c>
      <c r="J11" s="10">
        <f t="shared" si="2"/>
        <v>0</v>
      </c>
      <c r="K11" s="10">
        <f t="shared" si="3"/>
        <v>0</v>
      </c>
    </row>
    <row r="12" spans="1:11" ht="15.75">
      <c r="A12" s="27"/>
      <c r="B12" s="1"/>
      <c r="C12" s="6"/>
      <c r="D12" s="6"/>
      <c r="E12" s="3"/>
      <c r="F12" s="6"/>
      <c r="G12" s="6"/>
      <c r="H12" s="3"/>
      <c r="I12" s="10">
        <f t="shared" si="1"/>
        <v>0</v>
      </c>
      <c r="J12" s="10">
        <f t="shared" si="2"/>
        <v>0</v>
      </c>
      <c r="K12" s="10">
        <f t="shared" si="3"/>
        <v>0</v>
      </c>
    </row>
    <row r="13" spans="1:11" ht="31.5">
      <c r="A13" s="27">
        <v>2</v>
      </c>
      <c r="B13" s="4" t="s">
        <v>8</v>
      </c>
      <c r="C13" s="5">
        <f aca="true" t="shared" si="4" ref="C13:H13">SUM(C15:C18)</f>
        <v>3050126</v>
      </c>
      <c r="D13" s="5">
        <f t="shared" si="4"/>
        <v>78068692</v>
      </c>
      <c r="E13" s="2">
        <f t="shared" si="4"/>
        <v>81118818</v>
      </c>
      <c r="F13" s="5">
        <f t="shared" si="4"/>
        <v>3050126</v>
      </c>
      <c r="G13" s="5">
        <f t="shared" si="4"/>
        <v>78068692</v>
      </c>
      <c r="H13" s="2">
        <f t="shared" si="4"/>
        <v>81118818</v>
      </c>
      <c r="I13" s="10">
        <f t="shared" si="1"/>
        <v>0</v>
      </c>
      <c r="J13" s="10">
        <f t="shared" si="2"/>
        <v>0</v>
      </c>
      <c r="K13" s="10">
        <f t="shared" si="3"/>
        <v>0</v>
      </c>
    </row>
    <row r="14" spans="1:11" ht="15.75">
      <c r="A14" s="27"/>
      <c r="B14" s="1" t="s">
        <v>0</v>
      </c>
      <c r="C14" s="6"/>
      <c r="D14" s="6"/>
      <c r="E14" s="3"/>
      <c r="F14" s="6"/>
      <c r="G14" s="6"/>
      <c r="H14" s="3"/>
      <c r="I14" s="10">
        <f t="shared" si="1"/>
        <v>0</v>
      </c>
      <c r="J14" s="10">
        <f t="shared" si="2"/>
        <v>0</v>
      </c>
      <c r="K14" s="10">
        <f t="shared" si="3"/>
        <v>0</v>
      </c>
    </row>
    <row r="15" spans="1:11" ht="15.75">
      <c r="A15" s="27"/>
      <c r="B15" s="1" t="s">
        <v>9</v>
      </c>
      <c r="C15" s="6">
        <v>335273</v>
      </c>
      <c r="D15" s="6">
        <v>32976309</v>
      </c>
      <c r="E15" s="3">
        <f>SUM(C15:D15)</f>
        <v>33311582</v>
      </c>
      <c r="F15" s="6">
        <v>335273</v>
      </c>
      <c r="G15" s="6">
        <v>32976309</v>
      </c>
      <c r="H15" s="3">
        <f>SUM(F15:G15)</f>
        <v>33311582</v>
      </c>
      <c r="I15" s="10">
        <f t="shared" si="1"/>
        <v>0</v>
      </c>
      <c r="J15" s="10">
        <f t="shared" si="2"/>
        <v>0</v>
      </c>
      <c r="K15" s="10">
        <f t="shared" si="3"/>
        <v>0</v>
      </c>
    </row>
    <row r="16" spans="1:11" ht="47.25">
      <c r="A16" s="27"/>
      <c r="B16" s="1" t="s">
        <v>10</v>
      </c>
      <c r="C16" s="6">
        <v>2068593</v>
      </c>
      <c r="D16" s="6">
        <v>34138110</v>
      </c>
      <c r="E16" s="3">
        <f>SUM(C16:D16)</f>
        <v>36206703</v>
      </c>
      <c r="F16" s="6">
        <v>2068593</v>
      </c>
      <c r="G16" s="6">
        <v>34138110</v>
      </c>
      <c r="H16" s="3">
        <f>SUM(F16:G16)</f>
        <v>36206703</v>
      </c>
      <c r="I16" s="10">
        <f t="shared" si="1"/>
        <v>0</v>
      </c>
      <c r="J16" s="10">
        <f t="shared" si="2"/>
        <v>0</v>
      </c>
      <c r="K16" s="10">
        <f t="shared" si="3"/>
        <v>0</v>
      </c>
    </row>
    <row r="17" spans="1:11" ht="47.25">
      <c r="A17" s="27"/>
      <c r="B17" s="1" t="s">
        <v>11</v>
      </c>
      <c r="C17" s="6">
        <v>265040</v>
      </c>
      <c r="D17" s="31">
        <v>5657738</v>
      </c>
      <c r="E17" s="32">
        <f>SUM(C17:D17)</f>
        <v>5922778</v>
      </c>
      <c r="F17" s="6">
        <v>265040</v>
      </c>
      <c r="G17" s="31">
        <v>5657738</v>
      </c>
      <c r="H17" s="32">
        <f>SUM(F17:G17)</f>
        <v>5922778</v>
      </c>
      <c r="I17" s="10">
        <f t="shared" si="1"/>
        <v>0</v>
      </c>
      <c r="J17" s="10">
        <f t="shared" si="2"/>
        <v>0</v>
      </c>
      <c r="K17" s="10">
        <f t="shared" si="3"/>
        <v>0</v>
      </c>
    </row>
    <row r="18" spans="1:11" ht="31.5">
      <c r="A18" s="27"/>
      <c r="B18" s="1" t="s">
        <v>14</v>
      </c>
      <c r="C18" s="6">
        <v>381220</v>
      </c>
      <c r="D18" s="6">
        <v>5296535</v>
      </c>
      <c r="E18" s="3">
        <f>SUM(C18:D18)</f>
        <v>5677755</v>
      </c>
      <c r="F18" s="6">
        <v>381220</v>
      </c>
      <c r="G18" s="6">
        <v>5296535</v>
      </c>
      <c r="H18" s="3">
        <f>SUM(F18:G18)</f>
        <v>5677755</v>
      </c>
      <c r="I18" s="10">
        <f t="shared" si="1"/>
        <v>0</v>
      </c>
      <c r="J18" s="10">
        <f t="shared" si="2"/>
        <v>0</v>
      </c>
      <c r="K18" s="10">
        <f t="shared" si="3"/>
        <v>0</v>
      </c>
    </row>
    <row r="19" spans="1:11" ht="15.75">
      <c r="A19" s="27"/>
      <c r="B19" s="1"/>
      <c r="C19" s="6"/>
      <c r="D19" s="6"/>
      <c r="E19" s="3"/>
      <c r="F19" s="6"/>
      <c r="G19" s="6"/>
      <c r="H19" s="3"/>
      <c r="I19" s="10">
        <f t="shared" si="1"/>
        <v>0</v>
      </c>
      <c r="J19" s="10">
        <f t="shared" si="2"/>
        <v>0</v>
      </c>
      <c r="K19" s="10">
        <f t="shared" si="3"/>
        <v>0</v>
      </c>
    </row>
    <row r="20" spans="1:11" ht="31.5">
      <c r="A20" s="27">
        <v>3</v>
      </c>
      <c r="B20" s="4" t="s">
        <v>1</v>
      </c>
      <c r="C20" s="5">
        <f aca="true" t="shared" si="5" ref="C20:H20">SUM(C22)</f>
        <v>0</v>
      </c>
      <c r="D20" s="5">
        <f t="shared" si="5"/>
        <v>1038276</v>
      </c>
      <c r="E20" s="2">
        <f t="shared" si="5"/>
        <v>1038276</v>
      </c>
      <c r="F20" s="5">
        <f t="shared" si="5"/>
        <v>0</v>
      </c>
      <c r="G20" s="5">
        <f t="shared" si="5"/>
        <v>1038276</v>
      </c>
      <c r="H20" s="2">
        <f t="shared" si="5"/>
        <v>1038276</v>
      </c>
      <c r="I20" s="10">
        <f t="shared" si="1"/>
        <v>0</v>
      </c>
      <c r="J20" s="10">
        <f t="shared" si="2"/>
        <v>0</v>
      </c>
      <c r="K20" s="10">
        <f t="shared" si="3"/>
        <v>0</v>
      </c>
    </row>
    <row r="21" spans="1:11" ht="15.75">
      <c r="A21" s="27"/>
      <c r="B21" s="1" t="s">
        <v>0</v>
      </c>
      <c r="C21" s="6"/>
      <c r="D21" s="6"/>
      <c r="E21" s="3"/>
      <c r="F21" s="6"/>
      <c r="G21" s="6"/>
      <c r="H21" s="3"/>
      <c r="I21" s="10">
        <f t="shared" si="1"/>
        <v>0</v>
      </c>
      <c r="J21" s="10">
        <f t="shared" si="2"/>
        <v>0</v>
      </c>
      <c r="K21" s="10">
        <f t="shared" si="3"/>
        <v>0</v>
      </c>
    </row>
    <row r="22" spans="1:11" ht="31.5">
      <c r="A22" s="27"/>
      <c r="B22" s="7" t="s">
        <v>37</v>
      </c>
      <c r="C22" s="6">
        <v>0</v>
      </c>
      <c r="D22" s="6">
        <v>1038276</v>
      </c>
      <c r="E22" s="3">
        <f>SUM(C22:D22)</f>
        <v>1038276</v>
      </c>
      <c r="F22" s="6">
        <v>0</v>
      </c>
      <c r="G22" s="6">
        <v>1038276</v>
      </c>
      <c r="H22" s="3">
        <f>SUM(F22:G22)</f>
        <v>1038276</v>
      </c>
      <c r="I22" s="10">
        <f t="shared" si="1"/>
        <v>0</v>
      </c>
      <c r="J22" s="10">
        <f t="shared" si="2"/>
        <v>0</v>
      </c>
      <c r="K22" s="10">
        <f t="shared" si="3"/>
        <v>0</v>
      </c>
    </row>
    <row r="23" spans="1:11" ht="15.75">
      <c r="A23" s="27"/>
      <c r="B23" s="4"/>
      <c r="C23" s="5"/>
      <c r="D23" s="5"/>
      <c r="E23" s="2"/>
      <c r="F23" s="5"/>
      <c r="G23" s="5"/>
      <c r="H23" s="2"/>
      <c r="I23" s="10">
        <f t="shared" si="1"/>
        <v>0</v>
      </c>
      <c r="J23" s="10">
        <f t="shared" si="2"/>
        <v>0</v>
      </c>
      <c r="K23" s="10">
        <f t="shared" si="3"/>
        <v>0</v>
      </c>
    </row>
    <row r="24" spans="1:11" ht="63">
      <c r="A24" s="27">
        <v>4</v>
      </c>
      <c r="B24" s="8" t="s">
        <v>33</v>
      </c>
      <c r="C24" s="5">
        <v>68855</v>
      </c>
      <c r="D24" s="5">
        <f>700000</f>
        <v>700000</v>
      </c>
      <c r="E24" s="2">
        <f>SUM(C24:D24)</f>
        <v>768855</v>
      </c>
      <c r="F24" s="5">
        <v>68855</v>
      </c>
      <c r="G24" s="5">
        <f>700000+60000</f>
        <v>760000</v>
      </c>
      <c r="H24" s="2">
        <f>SUM(F24:G24)</f>
        <v>828855</v>
      </c>
      <c r="I24" s="10">
        <f t="shared" si="1"/>
        <v>0</v>
      </c>
      <c r="J24" s="10">
        <f t="shared" si="2"/>
        <v>60000</v>
      </c>
      <c r="K24" s="10">
        <f t="shared" si="3"/>
        <v>60000</v>
      </c>
    </row>
    <row r="25" spans="1:11" ht="15.75">
      <c r="A25" s="27"/>
      <c r="B25" s="1"/>
      <c r="C25" s="6"/>
      <c r="D25" s="6"/>
      <c r="E25" s="3"/>
      <c r="F25" s="6"/>
      <c r="G25" s="6"/>
      <c r="H25" s="3"/>
      <c r="I25" s="10">
        <f t="shared" si="1"/>
        <v>0</v>
      </c>
      <c r="J25" s="10">
        <f t="shared" si="2"/>
        <v>0</v>
      </c>
      <c r="K25" s="10">
        <f t="shared" si="3"/>
        <v>0</v>
      </c>
    </row>
    <row r="26" spans="1:11" ht="47.25">
      <c r="A26" s="27">
        <v>5</v>
      </c>
      <c r="B26" s="4" t="s">
        <v>7</v>
      </c>
      <c r="C26" s="5">
        <f aca="true" t="shared" si="6" ref="C26:H26">SUM(C27:C30)</f>
        <v>1577061</v>
      </c>
      <c r="D26" s="5">
        <f t="shared" si="6"/>
        <v>18966218</v>
      </c>
      <c r="E26" s="2">
        <f t="shared" si="6"/>
        <v>20543279</v>
      </c>
      <c r="F26" s="5">
        <f t="shared" si="6"/>
        <v>1577061</v>
      </c>
      <c r="G26" s="5">
        <f t="shared" si="6"/>
        <v>18966218</v>
      </c>
      <c r="H26" s="2">
        <f t="shared" si="6"/>
        <v>20543279</v>
      </c>
      <c r="I26" s="10">
        <f t="shared" si="1"/>
        <v>0</v>
      </c>
      <c r="J26" s="10">
        <f t="shared" si="2"/>
        <v>0</v>
      </c>
      <c r="K26" s="10">
        <f t="shared" si="3"/>
        <v>0</v>
      </c>
    </row>
    <row r="27" spans="1:11" ht="15.75">
      <c r="A27" s="27"/>
      <c r="B27" s="1" t="s">
        <v>0</v>
      </c>
      <c r="C27" s="6"/>
      <c r="D27" s="6"/>
      <c r="E27" s="3"/>
      <c r="F27" s="6"/>
      <c r="G27" s="6"/>
      <c r="H27" s="3"/>
      <c r="I27" s="10">
        <f t="shared" si="1"/>
        <v>0</v>
      </c>
      <c r="J27" s="10">
        <f t="shared" si="2"/>
        <v>0</v>
      </c>
      <c r="K27" s="10">
        <f t="shared" si="3"/>
        <v>0</v>
      </c>
    </row>
    <row r="28" spans="1:11" ht="31.5">
      <c r="A28" s="27"/>
      <c r="B28" s="1" t="s">
        <v>30</v>
      </c>
      <c r="C28" s="6">
        <v>135968</v>
      </c>
      <c r="D28" s="6">
        <v>3005682</v>
      </c>
      <c r="E28" s="3">
        <f>SUM(C28:D28)</f>
        <v>3141650</v>
      </c>
      <c r="F28" s="6">
        <v>135968</v>
      </c>
      <c r="G28" s="6">
        <v>3005682</v>
      </c>
      <c r="H28" s="3">
        <f>SUM(F28:G28)</f>
        <v>3141650</v>
      </c>
      <c r="I28" s="10">
        <f t="shared" si="1"/>
        <v>0</v>
      </c>
      <c r="J28" s="10">
        <f t="shared" si="2"/>
        <v>0</v>
      </c>
      <c r="K28" s="10">
        <f t="shared" si="3"/>
        <v>0</v>
      </c>
    </row>
    <row r="29" spans="1:11" ht="47.25">
      <c r="A29" s="27"/>
      <c r="B29" s="1" t="s">
        <v>29</v>
      </c>
      <c r="C29" s="6">
        <v>34849</v>
      </c>
      <c r="D29" s="6">
        <v>135629</v>
      </c>
      <c r="E29" s="3">
        <f>SUM(C29:D29)</f>
        <v>170478</v>
      </c>
      <c r="F29" s="6">
        <v>34849</v>
      </c>
      <c r="G29" s="6">
        <v>135629</v>
      </c>
      <c r="H29" s="3">
        <f>SUM(F29:G29)</f>
        <v>170478</v>
      </c>
      <c r="I29" s="10">
        <f t="shared" si="1"/>
        <v>0</v>
      </c>
      <c r="J29" s="10">
        <f t="shared" si="2"/>
        <v>0</v>
      </c>
      <c r="K29" s="10">
        <f t="shared" si="3"/>
        <v>0</v>
      </c>
    </row>
    <row r="30" spans="1:11" ht="63">
      <c r="A30" s="27"/>
      <c r="B30" s="1" t="s">
        <v>40</v>
      </c>
      <c r="C30" s="6">
        <v>1406244</v>
      </c>
      <c r="D30" s="6">
        <v>15824907</v>
      </c>
      <c r="E30" s="3">
        <f>SUM(C30:D30)</f>
        <v>17231151</v>
      </c>
      <c r="F30" s="6">
        <v>1406244</v>
      </c>
      <c r="G30" s="6">
        <v>15824907</v>
      </c>
      <c r="H30" s="3">
        <f>SUM(F30:G30)</f>
        <v>17231151</v>
      </c>
      <c r="I30" s="10">
        <f t="shared" si="1"/>
        <v>0</v>
      </c>
      <c r="J30" s="10">
        <f t="shared" si="2"/>
        <v>0</v>
      </c>
      <c r="K30" s="10">
        <f t="shared" si="3"/>
        <v>0</v>
      </c>
    </row>
    <row r="31" spans="1:11" ht="15.75">
      <c r="A31" s="27"/>
      <c r="B31" s="1"/>
      <c r="C31" s="6"/>
      <c r="D31" s="6"/>
      <c r="E31" s="3"/>
      <c r="F31" s="6"/>
      <c r="G31" s="6"/>
      <c r="H31" s="3"/>
      <c r="I31" s="10">
        <f t="shared" si="1"/>
        <v>0</v>
      </c>
      <c r="J31" s="10">
        <f t="shared" si="2"/>
        <v>0</v>
      </c>
      <c r="K31" s="10">
        <f t="shared" si="3"/>
        <v>0</v>
      </c>
    </row>
    <row r="32" spans="1:11" ht="47.25">
      <c r="A32" s="27">
        <v>6</v>
      </c>
      <c r="B32" s="4" t="s">
        <v>21</v>
      </c>
      <c r="C32" s="5">
        <f aca="true" t="shared" si="7" ref="C32:H32">SUM(C34)</f>
        <v>20839</v>
      </c>
      <c r="D32" s="5">
        <f t="shared" si="7"/>
        <v>302900</v>
      </c>
      <c r="E32" s="2">
        <f t="shared" si="7"/>
        <v>323739</v>
      </c>
      <c r="F32" s="5">
        <f t="shared" si="7"/>
        <v>20839</v>
      </c>
      <c r="G32" s="5">
        <f t="shared" si="7"/>
        <v>302900</v>
      </c>
      <c r="H32" s="2">
        <f t="shared" si="7"/>
        <v>323739</v>
      </c>
      <c r="I32" s="10">
        <f t="shared" si="1"/>
        <v>0</v>
      </c>
      <c r="J32" s="10">
        <f t="shared" si="2"/>
        <v>0</v>
      </c>
      <c r="K32" s="10">
        <f t="shared" si="3"/>
        <v>0</v>
      </c>
    </row>
    <row r="33" spans="1:11" ht="15.75">
      <c r="A33" s="27"/>
      <c r="B33" s="1" t="s">
        <v>0</v>
      </c>
      <c r="C33" s="6"/>
      <c r="D33" s="6"/>
      <c r="E33" s="3"/>
      <c r="F33" s="6"/>
      <c r="G33" s="6"/>
      <c r="H33" s="3"/>
      <c r="I33" s="10">
        <f t="shared" si="1"/>
        <v>0</v>
      </c>
      <c r="J33" s="10">
        <f t="shared" si="2"/>
        <v>0</v>
      </c>
      <c r="K33" s="10">
        <f t="shared" si="3"/>
        <v>0</v>
      </c>
    </row>
    <row r="34" spans="1:11" ht="31.5">
      <c r="A34" s="27"/>
      <c r="B34" s="1" t="s">
        <v>27</v>
      </c>
      <c r="C34" s="6">
        <v>20839</v>
      </c>
      <c r="D34" s="6">
        <v>302900</v>
      </c>
      <c r="E34" s="3">
        <f>SUM(C34:D34)</f>
        <v>323739</v>
      </c>
      <c r="F34" s="6">
        <v>20839</v>
      </c>
      <c r="G34" s="6">
        <v>302900</v>
      </c>
      <c r="H34" s="3">
        <f>SUM(F34:G34)</f>
        <v>323739</v>
      </c>
      <c r="I34" s="10">
        <f t="shared" si="1"/>
        <v>0</v>
      </c>
      <c r="J34" s="10">
        <f t="shared" si="2"/>
        <v>0</v>
      </c>
      <c r="K34" s="10">
        <f t="shared" si="3"/>
        <v>0</v>
      </c>
    </row>
    <row r="35" spans="1:11" ht="15.75">
      <c r="A35" s="27"/>
      <c r="B35" s="1"/>
      <c r="C35" s="6"/>
      <c r="D35" s="6"/>
      <c r="E35" s="3"/>
      <c r="F35" s="6"/>
      <c r="G35" s="6"/>
      <c r="H35" s="3"/>
      <c r="I35" s="10">
        <f t="shared" si="1"/>
        <v>0</v>
      </c>
      <c r="J35" s="10">
        <f t="shared" si="2"/>
        <v>0</v>
      </c>
      <c r="K35" s="10">
        <f t="shared" si="3"/>
        <v>0</v>
      </c>
    </row>
    <row r="36" spans="1:11" ht="31.5">
      <c r="A36" s="27">
        <v>7</v>
      </c>
      <c r="B36" s="4" t="s">
        <v>4</v>
      </c>
      <c r="C36" s="5">
        <f aca="true" t="shared" si="8" ref="C36:H36">SUM(C38)</f>
        <v>154659</v>
      </c>
      <c r="D36" s="5">
        <f t="shared" si="8"/>
        <v>8786810</v>
      </c>
      <c r="E36" s="2">
        <f t="shared" si="8"/>
        <v>8941469</v>
      </c>
      <c r="F36" s="5">
        <f t="shared" si="8"/>
        <v>154659</v>
      </c>
      <c r="G36" s="5">
        <f t="shared" si="8"/>
        <v>8786810</v>
      </c>
      <c r="H36" s="2">
        <f t="shared" si="8"/>
        <v>8941469</v>
      </c>
      <c r="I36" s="10">
        <f t="shared" si="1"/>
        <v>0</v>
      </c>
      <c r="J36" s="10">
        <f t="shared" si="2"/>
        <v>0</v>
      </c>
      <c r="K36" s="10">
        <f t="shared" si="3"/>
        <v>0</v>
      </c>
    </row>
    <row r="37" spans="1:11" ht="15.75">
      <c r="A37" s="27"/>
      <c r="B37" s="1" t="s">
        <v>0</v>
      </c>
      <c r="C37" s="6"/>
      <c r="D37" s="6"/>
      <c r="E37" s="3"/>
      <c r="F37" s="6"/>
      <c r="G37" s="6"/>
      <c r="H37" s="3"/>
      <c r="I37" s="10">
        <f t="shared" si="1"/>
        <v>0</v>
      </c>
      <c r="J37" s="10">
        <f t="shared" si="2"/>
        <v>0</v>
      </c>
      <c r="K37" s="10">
        <f t="shared" si="3"/>
        <v>0</v>
      </c>
    </row>
    <row r="38" spans="1:11" ht="15.75">
      <c r="A38" s="27"/>
      <c r="B38" s="1" t="s">
        <v>38</v>
      </c>
      <c r="C38" s="6">
        <v>154659</v>
      </c>
      <c r="D38" s="6">
        <v>8786810</v>
      </c>
      <c r="E38" s="3">
        <f>SUM(C38:D38)</f>
        <v>8941469</v>
      </c>
      <c r="F38" s="6">
        <v>154659</v>
      </c>
      <c r="G38" s="6">
        <v>8786810</v>
      </c>
      <c r="H38" s="3">
        <f>SUM(F38:G38)</f>
        <v>8941469</v>
      </c>
      <c r="I38" s="10">
        <f t="shared" si="1"/>
        <v>0</v>
      </c>
      <c r="J38" s="10">
        <f t="shared" si="2"/>
        <v>0</v>
      </c>
      <c r="K38" s="10">
        <f t="shared" si="3"/>
        <v>0</v>
      </c>
    </row>
    <row r="39" spans="1:11" ht="15.75">
      <c r="A39" s="27"/>
      <c r="B39" s="1"/>
      <c r="C39" s="6"/>
      <c r="D39" s="6"/>
      <c r="E39" s="3"/>
      <c r="F39" s="6"/>
      <c r="G39" s="6"/>
      <c r="H39" s="3"/>
      <c r="I39" s="10">
        <f t="shared" si="1"/>
        <v>0</v>
      </c>
      <c r="J39" s="10">
        <f t="shared" si="2"/>
        <v>0</v>
      </c>
      <c r="K39" s="10">
        <f t="shared" si="3"/>
        <v>0</v>
      </c>
    </row>
    <row r="40" spans="1:11" ht="31.5">
      <c r="A40" s="27">
        <v>8</v>
      </c>
      <c r="B40" s="4" t="s">
        <v>13</v>
      </c>
      <c r="C40" s="5">
        <v>22538</v>
      </c>
      <c r="D40" s="5">
        <v>854052</v>
      </c>
      <c r="E40" s="2">
        <f>SUM(C40:D40)</f>
        <v>876590</v>
      </c>
      <c r="F40" s="5">
        <v>22538</v>
      </c>
      <c r="G40" s="5">
        <v>854052</v>
      </c>
      <c r="H40" s="2">
        <f>SUM(F40:G40)</f>
        <v>876590</v>
      </c>
      <c r="I40" s="10">
        <f t="shared" si="1"/>
        <v>0</v>
      </c>
      <c r="J40" s="10">
        <f t="shared" si="2"/>
        <v>0</v>
      </c>
      <c r="K40" s="10">
        <f t="shared" si="3"/>
        <v>0</v>
      </c>
    </row>
    <row r="41" spans="1:11" ht="15.75">
      <c r="A41" s="27"/>
      <c r="B41" s="1"/>
      <c r="C41" s="6"/>
      <c r="D41" s="6"/>
      <c r="E41" s="3"/>
      <c r="F41" s="6"/>
      <c r="G41" s="6"/>
      <c r="H41" s="3"/>
      <c r="I41" s="10">
        <f t="shared" si="1"/>
        <v>0</v>
      </c>
      <c r="J41" s="10">
        <f t="shared" si="2"/>
        <v>0</v>
      </c>
      <c r="K41" s="10">
        <f t="shared" si="3"/>
        <v>0</v>
      </c>
    </row>
    <row r="42" spans="1:11" ht="15.75">
      <c r="A42" s="27">
        <v>9</v>
      </c>
      <c r="B42" s="4" t="s">
        <v>26</v>
      </c>
      <c r="C42" s="5">
        <v>346893</v>
      </c>
      <c r="D42" s="5">
        <v>55495828</v>
      </c>
      <c r="E42" s="2">
        <f>SUM(C42:D42)</f>
        <v>55842721</v>
      </c>
      <c r="F42" s="5">
        <v>346893</v>
      </c>
      <c r="G42" s="5">
        <v>55495828</v>
      </c>
      <c r="H42" s="2">
        <f>SUM(F42:G42)</f>
        <v>55842721</v>
      </c>
      <c r="I42" s="10">
        <f t="shared" si="1"/>
        <v>0</v>
      </c>
      <c r="J42" s="10">
        <f t="shared" si="2"/>
        <v>0</v>
      </c>
      <c r="K42" s="10">
        <f t="shared" si="3"/>
        <v>0</v>
      </c>
    </row>
    <row r="43" spans="1:11" ht="15.75">
      <c r="A43" s="27"/>
      <c r="B43" s="1" t="s">
        <v>0</v>
      </c>
      <c r="C43" s="5"/>
      <c r="D43" s="5"/>
      <c r="E43" s="2"/>
      <c r="F43" s="5"/>
      <c r="G43" s="5"/>
      <c r="H43" s="2"/>
      <c r="I43" s="10">
        <f t="shared" si="1"/>
        <v>0</v>
      </c>
      <c r="J43" s="10">
        <f t="shared" si="2"/>
        <v>0</v>
      </c>
      <c r="K43" s="10">
        <f t="shared" si="3"/>
        <v>0</v>
      </c>
    </row>
    <row r="44" spans="1:11" s="29" customFormat="1" ht="63">
      <c r="A44" s="27"/>
      <c r="B44" s="1" t="s">
        <v>39</v>
      </c>
      <c r="C44" s="6"/>
      <c r="D44" s="6">
        <v>7500000</v>
      </c>
      <c r="E44" s="3">
        <f>SUM(C44:D44)</f>
        <v>7500000</v>
      </c>
      <c r="F44" s="6"/>
      <c r="G44" s="6">
        <v>7500000</v>
      </c>
      <c r="H44" s="3">
        <f>SUM(F44:G44)</f>
        <v>7500000</v>
      </c>
      <c r="I44" s="10">
        <f t="shared" si="1"/>
        <v>0</v>
      </c>
      <c r="J44" s="10">
        <f t="shared" si="2"/>
        <v>0</v>
      </c>
      <c r="K44" s="10">
        <f t="shared" si="3"/>
        <v>0</v>
      </c>
    </row>
    <row r="45" spans="1:11" s="29" customFormat="1" ht="15.75">
      <c r="A45" s="27"/>
      <c r="B45" s="1"/>
      <c r="C45" s="6"/>
      <c r="D45" s="6"/>
      <c r="E45" s="3"/>
      <c r="F45" s="6"/>
      <c r="G45" s="6"/>
      <c r="H45" s="3"/>
      <c r="I45" s="10">
        <f t="shared" si="1"/>
        <v>0</v>
      </c>
      <c r="J45" s="10">
        <f t="shared" si="2"/>
        <v>0</v>
      </c>
      <c r="K45" s="10">
        <f t="shared" si="3"/>
        <v>0</v>
      </c>
    </row>
    <row r="46" spans="1:11" ht="47.25">
      <c r="A46" s="27">
        <v>10</v>
      </c>
      <c r="B46" s="4" t="s">
        <v>12</v>
      </c>
      <c r="C46" s="5">
        <f aca="true" t="shared" si="9" ref="C46:H46">SUM(C48)</f>
        <v>128544</v>
      </c>
      <c r="D46" s="5">
        <f t="shared" si="9"/>
        <v>240110</v>
      </c>
      <c r="E46" s="2">
        <f t="shared" si="9"/>
        <v>368654</v>
      </c>
      <c r="F46" s="5">
        <f t="shared" si="9"/>
        <v>128544</v>
      </c>
      <c r="G46" s="5">
        <f t="shared" si="9"/>
        <v>249002</v>
      </c>
      <c r="H46" s="2">
        <f t="shared" si="9"/>
        <v>377546</v>
      </c>
      <c r="I46" s="10">
        <f t="shared" si="1"/>
        <v>0</v>
      </c>
      <c r="J46" s="10">
        <f t="shared" si="2"/>
        <v>8892</v>
      </c>
      <c r="K46" s="10">
        <f t="shared" si="3"/>
        <v>8892</v>
      </c>
    </row>
    <row r="47" spans="1:11" s="29" customFormat="1" ht="15.75">
      <c r="A47" s="27"/>
      <c r="B47" s="1" t="s">
        <v>0</v>
      </c>
      <c r="C47" s="6"/>
      <c r="D47" s="6"/>
      <c r="E47" s="3"/>
      <c r="F47" s="6"/>
      <c r="G47" s="6"/>
      <c r="H47" s="3"/>
      <c r="I47" s="10">
        <f t="shared" si="1"/>
        <v>0</v>
      </c>
      <c r="J47" s="10">
        <f t="shared" si="2"/>
        <v>0</v>
      </c>
      <c r="K47" s="10">
        <f t="shared" si="3"/>
        <v>0</v>
      </c>
    </row>
    <row r="48" spans="1:11" ht="47.25">
      <c r="A48" s="27"/>
      <c r="B48" s="1" t="s">
        <v>28</v>
      </c>
      <c r="C48" s="6">
        <v>128544</v>
      </c>
      <c r="D48" s="6">
        <f>240110</f>
        <v>240110</v>
      </c>
      <c r="E48" s="3">
        <f>SUM(C48:D48)</f>
        <v>368654</v>
      </c>
      <c r="F48" s="6">
        <v>128544</v>
      </c>
      <c r="G48" s="6">
        <f>240110+8892</f>
        <v>249002</v>
      </c>
      <c r="H48" s="3">
        <f>SUM(F48:G48)</f>
        <v>377546</v>
      </c>
      <c r="I48" s="10">
        <f t="shared" si="1"/>
        <v>0</v>
      </c>
      <c r="J48" s="10">
        <f t="shared" si="2"/>
        <v>8892</v>
      </c>
      <c r="K48" s="10">
        <f t="shared" si="3"/>
        <v>8892</v>
      </c>
    </row>
    <row r="49" spans="1:11" ht="15.75">
      <c r="A49" s="27"/>
      <c r="B49" s="1"/>
      <c r="C49" s="6"/>
      <c r="D49" s="6"/>
      <c r="E49" s="3"/>
      <c r="F49" s="6"/>
      <c r="G49" s="6"/>
      <c r="H49" s="3"/>
      <c r="I49" s="10">
        <f t="shared" si="1"/>
        <v>0</v>
      </c>
      <c r="J49" s="10">
        <f t="shared" si="2"/>
        <v>0</v>
      </c>
      <c r="K49" s="10">
        <f t="shared" si="3"/>
        <v>0</v>
      </c>
    </row>
    <row r="50" spans="1:11" ht="47.25">
      <c r="A50" s="27">
        <v>11</v>
      </c>
      <c r="B50" s="4" t="s">
        <v>41</v>
      </c>
      <c r="C50" s="5">
        <f aca="true" t="shared" si="10" ref="C50:H50">SUM(C52:C53)</f>
        <v>80836</v>
      </c>
      <c r="D50" s="5">
        <f t="shared" si="10"/>
        <v>2631539</v>
      </c>
      <c r="E50" s="2">
        <f t="shared" si="10"/>
        <v>2712375</v>
      </c>
      <c r="F50" s="5">
        <f t="shared" si="10"/>
        <v>80836</v>
      </c>
      <c r="G50" s="5">
        <f t="shared" si="10"/>
        <v>2631539</v>
      </c>
      <c r="H50" s="2">
        <f t="shared" si="10"/>
        <v>2712375</v>
      </c>
      <c r="I50" s="10">
        <f t="shared" si="1"/>
        <v>0</v>
      </c>
      <c r="J50" s="10">
        <f t="shared" si="2"/>
        <v>0</v>
      </c>
      <c r="K50" s="10">
        <f t="shared" si="3"/>
        <v>0</v>
      </c>
    </row>
    <row r="51" spans="1:11" ht="15.75">
      <c r="A51" s="27"/>
      <c r="B51" s="1" t="s">
        <v>0</v>
      </c>
      <c r="C51" s="6"/>
      <c r="D51" s="6"/>
      <c r="E51" s="3"/>
      <c r="F51" s="6"/>
      <c r="G51" s="6"/>
      <c r="H51" s="3"/>
      <c r="I51" s="10">
        <f t="shared" si="1"/>
        <v>0</v>
      </c>
      <c r="J51" s="10">
        <f t="shared" si="2"/>
        <v>0</v>
      </c>
      <c r="K51" s="10">
        <f t="shared" si="3"/>
        <v>0</v>
      </c>
    </row>
    <row r="52" spans="1:11" ht="31.5">
      <c r="A52" s="28"/>
      <c r="B52" s="1" t="s">
        <v>23</v>
      </c>
      <c r="C52" s="6">
        <v>62559</v>
      </c>
      <c r="D52" s="6">
        <v>1564302</v>
      </c>
      <c r="E52" s="3">
        <f>SUM(C52:D52)</f>
        <v>1626861</v>
      </c>
      <c r="F52" s="6">
        <v>62559</v>
      </c>
      <c r="G52" s="6">
        <v>1564302</v>
      </c>
      <c r="H52" s="3">
        <f>SUM(F52:G52)</f>
        <v>1626861</v>
      </c>
      <c r="I52" s="10">
        <f t="shared" si="1"/>
        <v>0</v>
      </c>
      <c r="J52" s="10">
        <f t="shared" si="2"/>
        <v>0</v>
      </c>
      <c r="K52" s="10">
        <f t="shared" si="3"/>
        <v>0</v>
      </c>
    </row>
    <row r="53" spans="1:11" ht="15.75">
      <c r="A53" s="28"/>
      <c r="B53" s="1" t="s">
        <v>24</v>
      </c>
      <c r="C53" s="6">
        <v>18277</v>
      </c>
      <c r="D53" s="6">
        <v>1067237</v>
      </c>
      <c r="E53" s="3">
        <f>SUM(C53:D53)</f>
        <v>1085514</v>
      </c>
      <c r="F53" s="6">
        <v>18277</v>
      </c>
      <c r="G53" s="6">
        <v>1067237</v>
      </c>
      <c r="H53" s="3">
        <f>SUM(F53:G53)</f>
        <v>1085514</v>
      </c>
      <c r="I53" s="10">
        <f t="shared" si="1"/>
        <v>0</v>
      </c>
      <c r="J53" s="10">
        <f t="shared" si="2"/>
        <v>0</v>
      </c>
      <c r="K53" s="10">
        <f t="shared" si="3"/>
        <v>0</v>
      </c>
    </row>
    <row r="54" spans="1:11" ht="15.75">
      <c r="A54" s="27"/>
      <c r="B54" s="1"/>
      <c r="C54" s="6"/>
      <c r="D54" s="6"/>
      <c r="E54" s="3"/>
      <c r="F54" s="6"/>
      <c r="G54" s="6"/>
      <c r="H54" s="3"/>
      <c r="I54" s="10">
        <f t="shared" si="1"/>
        <v>0</v>
      </c>
      <c r="J54" s="10">
        <f t="shared" si="2"/>
        <v>0</v>
      </c>
      <c r="K54" s="10">
        <f t="shared" si="3"/>
        <v>0</v>
      </c>
    </row>
    <row r="55" spans="1:11" ht="31.5">
      <c r="A55" s="27">
        <v>12</v>
      </c>
      <c r="B55" s="4" t="s">
        <v>2</v>
      </c>
      <c r="C55" s="5">
        <v>3279761</v>
      </c>
      <c r="D55" s="5">
        <v>49381842</v>
      </c>
      <c r="E55" s="2">
        <f>SUM(C55:D55)</f>
        <v>52661603</v>
      </c>
      <c r="F55" s="5">
        <v>3279761</v>
      </c>
      <c r="G55" s="5">
        <v>49381842</v>
      </c>
      <c r="H55" s="2">
        <f>SUM(F55:G55)</f>
        <v>52661603</v>
      </c>
      <c r="I55" s="10">
        <f t="shared" si="1"/>
        <v>0</v>
      </c>
      <c r="J55" s="10">
        <f t="shared" si="2"/>
        <v>0</v>
      </c>
      <c r="K55" s="10">
        <f t="shared" si="3"/>
        <v>0</v>
      </c>
    </row>
    <row r="56" spans="1:11" ht="15.75">
      <c r="A56" s="27"/>
      <c r="B56" s="1"/>
      <c r="C56" s="6"/>
      <c r="D56" s="6"/>
      <c r="E56" s="3"/>
      <c r="F56" s="6"/>
      <c r="G56" s="6"/>
      <c r="H56" s="3"/>
      <c r="I56" s="10">
        <f t="shared" si="1"/>
        <v>0</v>
      </c>
      <c r="J56" s="10">
        <f t="shared" si="2"/>
        <v>0</v>
      </c>
      <c r="K56" s="10">
        <f t="shared" si="3"/>
        <v>0</v>
      </c>
    </row>
    <row r="57" spans="1:11" ht="47.25">
      <c r="A57" s="27">
        <v>13</v>
      </c>
      <c r="B57" s="4" t="s">
        <v>17</v>
      </c>
      <c r="C57" s="5">
        <v>1164989</v>
      </c>
      <c r="D57" s="5">
        <v>6609400</v>
      </c>
      <c r="E57" s="2">
        <f>SUM(C57:D57)</f>
        <v>7774389</v>
      </c>
      <c r="F57" s="5">
        <v>1164989</v>
      </c>
      <c r="G57" s="5">
        <v>6609400</v>
      </c>
      <c r="H57" s="2">
        <f>SUM(F57:G57)</f>
        <v>7774389</v>
      </c>
      <c r="I57" s="10">
        <f t="shared" si="1"/>
        <v>0</v>
      </c>
      <c r="J57" s="10">
        <f t="shared" si="2"/>
        <v>0</v>
      </c>
      <c r="K57" s="10">
        <f t="shared" si="3"/>
        <v>0</v>
      </c>
    </row>
    <row r="58" spans="1:11" ht="15.75">
      <c r="A58" s="27"/>
      <c r="B58" s="4"/>
      <c r="C58" s="6"/>
      <c r="D58" s="6"/>
      <c r="E58" s="3"/>
      <c r="F58" s="6"/>
      <c r="G58" s="6"/>
      <c r="H58" s="3"/>
      <c r="I58" s="10">
        <f t="shared" si="1"/>
        <v>0</v>
      </c>
      <c r="J58" s="10">
        <f t="shared" si="2"/>
        <v>0</v>
      </c>
      <c r="K58" s="10">
        <f t="shared" si="3"/>
        <v>0</v>
      </c>
    </row>
    <row r="59" spans="1:11" ht="31.5">
      <c r="A59" s="27">
        <v>14</v>
      </c>
      <c r="B59" s="4" t="s">
        <v>16</v>
      </c>
      <c r="C59" s="5">
        <v>429721</v>
      </c>
      <c r="D59" s="5">
        <v>2900000</v>
      </c>
      <c r="E59" s="2">
        <f>SUM(C59:D59)</f>
        <v>3329721</v>
      </c>
      <c r="F59" s="5">
        <v>429721</v>
      </c>
      <c r="G59" s="5">
        <v>2900000</v>
      </c>
      <c r="H59" s="2">
        <f>SUM(F59:G59)</f>
        <v>3329721</v>
      </c>
      <c r="I59" s="10">
        <f t="shared" si="1"/>
        <v>0</v>
      </c>
      <c r="J59" s="10">
        <f t="shared" si="2"/>
        <v>0</v>
      </c>
      <c r="K59" s="10">
        <f t="shared" si="3"/>
        <v>0</v>
      </c>
    </row>
    <row r="60" spans="1:11" ht="15.75">
      <c r="A60" s="27"/>
      <c r="B60" s="1"/>
      <c r="C60" s="6"/>
      <c r="D60" s="6"/>
      <c r="E60" s="3"/>
      <c r="F60" s="6"/>
      <c r="G60" s="6"/>
      <c r="H60" s="3"/>
      <c r="I60" s="10">
        <f t="shared" si="1"/>
        <v>0</v>
      </c>
      <c r="J60" s="10">
        <f t="shared" si="2"/>
        <v>0</v>
      </c>
      <c r="K60" s="10">
        <f t="shared" si="3"/>
        <v>0</v>
      </c>
    </row>
    <row r="61" spans="1:11" ht="47.25">
      <c r="A61" s="27">
        <v>15</v>
      </c>
      <c r="B61" s="4" t="s">
        <v>18</v>
      </c>
      <c r="C61" s="5">
        <f aca="true" t="shared" si="11" ref="C61:H61">SUM(C63:C66)</f>
        <v>97930</v>
      </c>
      <c r="D61" s="5">
        <f t="shared" si="11"/>
        <v>18045295</v>
      </c>
      <c r="E61" s="2">
        <f t="shared" si="11"/>
        <v>18143225</v>
      </c>
      <c r="F61" s="5">
        <f t="shared" si="11"/>
        <v>97930</v>
      </c>
      <c r="G61" s="5">
        <f t="shared" si="11"/>
        <v>18045295</v>
      </c>
      <c r="H61" s="2">
        <f t="shared" si="11"/>
        <v>18143225</v>
      </c>
      <c r="I61" s="10">
        <f t="shared" si="1"/>
        <v>0</v>
      </c>
      <c r="J61" s="10">
        <f t="shared" si="2"/>
        <v>0</v>
      </c>
      <c r="K61" s="10">
        <f t="shared" si="3"/>
        <v>0</v>
      </c>
    </row>
    <row r="62" spans="1:11" ht="15.75">
      <c r="A62" s="27"/>
      <c r="B62" s="1" t="s">
        <v>0</v>
      </c>
      <c r="C62" s="6"/>
      <c r="D62" s="6"/>
      <c r="E62" s="3"/>
      <c r="F62" s="6"/>
      <c r="G62" s="6"/>
      <c r="H62" s="3"/>
      <c r="I62" s="10">
        <f t="shared" si="1"/>
        <v>0</v>
      </c>
      <c r="J62" s="10">
        <f t="shared" si="2"/>
        <v>0</v>
      </c>
      <c r="K62" s="10">
        <f t="shared" si="3"/>
        <v>0</v>
      </c>
    </row>
    <row r="63" spans="1:11" ht="47.25">
      <c r="A63" s="27"/>
      <c r="B63" s="1" t="s">
        <v>19</v>
      </c>
      <c r="C63" s="6">
        <v>0</v>
      </c>
      <c r="D63" s="6">
        <v>1032200</v>
      </c>
      <c r="E63" s="3">
        <f>SUM(C63:D63)</f>
        <v>1032200</v>
      </c>
      <c r="F63" s="6">
        <v>0</v>
      </c>
      <c r="G63" s="6">
        <v>1032200</v>
      </c>
      <c r="H63" s="3">
        <f>SUM(F63:G63)</f>
        <v>1032200</v>
      </c>
      <c r="I63" s="10">
        <f t="shared" si="1"/>
        <v>0</v>
      </c>
      <c r="J63" s="10">
        <f t="shared" si="2"/>
        <v>0</v>
      </c>
      <c r="K63" s="10">
        <f t="shared" si="3"/>
        <v>0</v>
      </c>
    </row>
    <row r="64" spans="1:11" ht="31.5">
      <c r="A64" s="27"/>
      <c r="B64" s="1" t="s">
        <v>20</v>
      </c>
      <c r="C64" s="6">
        <v>28833</v>
      </c>
      <c r="D64" s="6">
        <v>14938000</v>
      </c>
      <c r="E64" s="3">
        <f>SUM(C64:D64)</f>
        <v>14966833</v>
      </c>
      <c r="F64" s="6">
        <v>28833</v>
      </c>
      <c r="G64" s="6">
        <v>14938000</v>
      </c>
      <c r="H64" s="3">
        <f>SUM(F64:G64)</f>
        <v>14966833</v>
      </c>
      <c r="I64" s="10">
        <f t="shared" si="1"/>
        <v>0</v>
      </c>
      <c r="J64" s="10">
        <f t="shared" si="2"/>
        <v>0</v>
      </c>
      <c r="K64" s="10">
        <f t="shared" si="3"/>
        <v>0</v>
      </c>
    </row>
    <row r="65" spans="1:11" ht="47.25">
      <c r="A65" s="27"/>
      <c r="B65" s="1" t="s">
        <v>25</v>
      </c>
      <c r="C65" s="6">
        <v>0</v>
      </c>
      <c r="D65" s="6">
        <v>1600000</v>
      </c>
      <c r="E65" s="3">
        <f>SUM(C65:D65)</f>
        <v>1600000</v>
      </c>
      <c r="F65" s="6">
        <v>0</v>
      </c>
      <c r="G65" s="6">
        <v>1600000</v>
      </c>
      <c r="H65" s="3">
        <f>SUM(F65:G65)</f>
        <v>1600000</v>
      </c>
      <c r="I65" s="10">
        <f t="shared" si="1"/>
        <v>0</v>
      </c>
      <c r="J65" s="10">
        <f t="shared" si="2"/>
        <v>0</v>
      </c>
      <c r="K65" s="10">
        <f t="shared" si="3"/>
        <v>0</v>
      </c>
    </row>
    <row r="66" spans="1:11" ht="47.25">
      <c r="A66" s="27"/>
      <c r="B66" s="1" t="s">
        <v>22</v>
      </c>
      <c r="C66" s="6">
        <v>69097</v>
      </c>
      <c r="D66" s="6">
        <v>475095</v>
      </c>
      <c r="E66" s="3">
        <f>SUM(C66:D66)</f>
        <v>544192</v>
      </c>
      <c r="F66" s="6">
        <v>69097</v>
      </c>
      <c r="G66" s="6">
        <v>475095</v>
      </c>
      <c r="H66" s="3">
        <f>SUM(F66:G66)</f>
        <v>544192</v>
      </c>
      <c r="I66" s="10">
        <f t="shared" si="1"/>
        <v>0</v>
      </c>
      <c r="J66" s="10">
        <f t="shared" si="2"/>
        <v>0</v>
      </c>
      <c r="K66" s="10">
        <f t="shared" si="3"/>
        <v>0</v>
      </c>
    </row>
    <row r="67" spans="1:11" ht="15.75">
      <c r="A67" s="27"/>
      <c r="B67" s="1"/>
      <c r="C67" s="6"/>
      <c r="D67" s="6"/>
      <c r="E67" s="3"/>
      <c r="F67" s="6"/>
      <c r="G67" s="6"/>
      <c r="H67" s="3"/>
      <c r="I67" s="10">
        <f t="shared" si="1"/>
        <v>0</v>
      </c>
      <c r="J67" s="10">
        <f t="shared" si="2"/>
        <v>0</v>
      </c>
      <c r="K67" s="10">
        <f t="shared" si="3"/>
        <v>0</v>
      </c>
    </row>
    <row r="68" spans="1:11" ht="47.25">
      <c r="A68" s="27">
        <v>16</v>
      </c>
      <c r="B68" s="4" t="s">
        <v>31</v>
      </c>
      <c r="C68" s="5"/>
      <c r="D68" s="5">
        <v>1700000</v>
      </c>
      <c r="E68" s="2">
        <f>SUM(C68:D68)</f>
        <v>1700000</v>
      </c>
      <c r="F68" s="5"/>
      <c r="G68" s="5">
        <v>1700000</v>
      </c>
      <c r="H68" s="2">
        <f>SUM(F68:G68)</f>
        <v>1700000</v>
      </c>
      <c r="I68" s="10">
        <f t="shared" si="1"/>
        <v>0</v>
      </c>
      <c r="J68" s="10">
        <f t="shared" si="2"/>
        <v>0</v>
      </c>
      <c r="K68" s="10">
        <f t="shared" si="3"/>
        <v>0</v>
      </c>
    </row>
    <row r="69" spans="1:11" ht="16.5" thickBot="1">
      <c r="A69" s="30"/>
      <c r="B69" s="13"/>
      <c r="C69" s="14"/>
      <c r="D69" s="14"/>
      <c r="E69" s="15"/>
      <c r="F69" s="14"/>
      <c r="G69" s="14"/>
      <c r="H69" s="15"/>
      <c r="I69" s="10">
        <f t="shared" si="1"/>
        <v>0</v>
      </c>
      <c r="J69" s="10">
        <f t="shared" si="2"/>
        <v>0</v>
      </c>
      <c r="K69" s="10">
        <f t="shared" si="3"/>
        <v>0</v>
      </c>
    </row>
    <row r="70" spans="1:11" ht="16.5" thickBot="1">
      <c r="A70" s="12"/>
      <c r="B70" s="16" t="s">
        <v>5</v>
      </c>
      <c r="C70" s="17">
        <f aca="true" t="shared" si="12" ref="C70:K70">SUM(C9+C13+C20+C24+C26+C32+C36+C40+C42+C46+C50+C55+C57+C59+C61+C68)</f>
        <v>10422753</v>
      </c>
      <c r="D70" s="17">
        <f t="shared" si="12"/>
        <v>245830962</v>
      </c>
      <c r="E70" s="18">
        <f t="shared" si="12"/>
        <v>256253715</v>
      </c>
      <c r="F70" s="17">
        <f t="shared" si="12"/>
        <v>10422753</v>
      </c>
      <c r="G70" s="17">
        <f t="shared" si="12"/>
        <v>245899854</v>
      </c>
      <c r="H70" s="18">
        <f t="shared" si="12"/>
        <v>256322607</v>
      </c>
      <c r="I70" s="17">
        <f t="shared" si="12"/>
        <v>0</v>
      </c>
      <c r="J70" s="17">
        <f t="shared" si="12"/>
        <v>68892</v>
      </c>
      <c r="K70" s="18">
        <f t="shared" si="12"/>
        <v>68892</v>
      </c>
    </row>
  </sheetData>
  <sheetProtection/>
  <mergeCells count="7">
    <mergeCell ref="A5:K5"/>
    <mergeCell ref="I7:K7"/>
    <mergeCell ref="C7:E7"/>
    <mergeCell ref="F7:H7"/>
    <mergeCell ref="A1:K1"/>
    <mergeCell ref="A2:K2"/>
    <mergeCell ref="A3:K3"/>
  </mergeCells>
  <printOptions horizontalCentered="1"/>
  <pageMargins left="0.3937007874015748" right="0.3937007874015748" top="1.1811023622047245" bottom="0.3937007874015748" header="0" footer="0"/>
  <pageSetup firstPageNumber="179" useFirstPageNumber="1" fitToHeight="17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2021-11-02T07:15:58Z</cp:lastPrinted>
  <dcterms:created xsi:type="dcterms:W3CDTF">1996-10-08T23:32:33Z</dcterms:created>
  <dcterms:modified xsi:type="dcterms:W3CDTF">2021-11-02T07:16:40Z</dcterms:modified>
  <cp:category/>
  <cp:version/>
  <cp:contentType/>
  <cp:contentStatus/>
</cp:coreProperties>
</file>