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9" activeTab="0"/>
  </bookViews>
  <sheets>
    <sheet name="Приложение № 2.27 (333)" sheetId="1" r:id="rId1"/>
  </sheets>
  <definedNames>
    <definedName name="_xlnm.Print_Titles" localSheetId="0">'Приложение № 2.27 (333)'!$12:$13</definedName>
    <definedName name="_xlnm.Print_Area" localSheetId="0">'Приложение № 2.27 (333)'!$A$1:$E$75</definedName>
  </definedNames>
  <calcPr fullCalcOnLoad="1"/>
</workbook>
</file>

<file path=xl/sharedStrings.xml><?xml version="1.0" encoding="utf-8"?>
<sst xmlns="http://schemas.openxmlformats.org/spreadsheetml/2006/main" count="60" uniqueCount="49">
  <si>
    <t>в том числе:</t>
  </si>
  <si>
    <t>Министерство юстиции Приднестровской Молдавской Республики</t>
  </si>
  <si>
    <t>Министерство внутренних дел Приднестровской Молдавской Республики</t>
  </si>
  <si>
    <t>Наименование специального бюджетного счета</t>
  </si>
  <si>
    <t>Министерство просвещения Приднестровской Молдавской Республики</t>
  </si>
  <si>
    <t>Итого</t>
  </si>
  <si>
    <t>Министерство экономического развития Приднестровской Молдавской Республики</t>
  </si>
  <si>
    <t>Министерство сельского хозяйства и природных ресурсов Приднестровской Молдавской Республики</t>
  </si>
  <si>
    <t>Министерство здравоохранения Приднестровской Молдавской Республики</t>
  </si>
  <si>
    <t xml:space="preserve"> а) Министерство здравоохранения, больницы</t>
  </si>
  <si>
    <t xml:space="preserve"> б) Министерство здравоохранения, поликлиники, амбулатории и фельдшерско-акушерские пункты</t>
  </si>
  <si>
    <t xml:space="preserve"> в) Министерство здравоохранения, санитарно-эпидемиологические профилактические службы и учреждения</t>
  </si>
  <si>
    <t>Министерство по социальной защите и труду Приднестровской Молдавской Республики</t>
  </si>
  <si>
    <t>Государственная служба по спорту Приднестровской Молдавской Республики</t>
  </si>
  <si>
    <t xml:space="preserve"> г) Министерство здравоохранения, среднее специальное образование</t>
  </si>
  <si>
    <t>№ п/п</t>
  </si>
  <si>
    <t>ГУ "Центр по контролю за обращением  медико-фармацевтической продукции"</t>
  </si>
  <si>
    <t>Государственная служба исполнения наказаний Министерства юстиции Приднестровской Молдавской Республики</t>
  </si>
  <si>
    <t>Государственная служба по культуре и историческому наследию Приднестровской Молдавской Республики</t>
  </si>
  <si>
    <t>а) ГС по культуре и историческому наследию, государственные учреждения культуры и искусства</t>
  </si>
  <si>
    <t>б) ГС по культуре и историческому наследию, ГУ "Республиканский киновидеоцентр"</t>
  </si>
  <si>
    <t>Государственная служба экологического контроля и охраны окружающей среды Приднестровской Молдавской Республики</t>
  </si>
  <si>
    <t>г) ГС по культуре и историческому наследию, государственные образовательные учреждения</t>
  </si>
  <si>
    <t>а) ГУ "Приднестровская государственная телерадиокомпания"</t>
  </si>
  <si>
    <t>б) ГУ "Приднестровская газета"</t>
  </si>
  <si>
    <t>в) ГС по культуре и историческому наследию, ГУ "Приднестровский государственный театр драмы и комедии имени Н. С. Аронецкой"</t>
  </si>
  <si>
    <t>ПГУ им. Т. Г. Шевченко</t>
  </si>
  <si>
    <t>Доходы, руб.</t>
  </si>
  <si>
    <t>ГС экологического контроля и охраны окружающей среды, наука</t>
  </si>
  <si>
    <t>Министерство по социальной защите и труду, государственные учреждения социального патронажа</t>
  </si>
  <si>
    <t>б) Министерство сельского хозяйства и природных ресурсов, ГУ  "Республиканский гидрометеорологический центр"</t>
  </si>
  <si>
    <t>а) Министерство сельского хозяйства и природных ресурсов, наука</t>
  </si>
  <si>
    <t>Государственная служба судебных исполнителей Министерства юстиции Приднестровской Молдавской Республики</t>
  </si>
  <si>
    <t>"О республиканском бюджете на 2021 год"</t>
  </si>
  <si>
    <t>Расходы, руб.</t>
  </si>
  <si>
    <t xml:space="preserve">Государственная служба управления документацией и архивами Приднестровской Молдавской Республики - ГУ "Архивы Приднестровья" </t>
  </si>
  <si>
    <t>Свод доходов и расходов государственных учреждений в разрезе министерств (ведомств) от оказания платных услуг и иной приносящей доход деятельности на 2021 год</t>
  </si>
  <si>
    <t>к Закону Приднестровской Молдавской Республики</t>
  </si>
  <si>
    <t>Министерство экономического развития, ГУ "Государственный информационно-издательский центр"</t>
  </si>
  <si>
    <t xml:space="preserve">Министерство юстиции, ГУ "Юридическая литература" </t>
  </si>
  <si>
    <t>Министерство просвещения, образование</t>
  </si>
  <si>
    <t>ПГУ им. Т. Г. Шевченко (доходы от оказания платных услуг (работ) в соответствии с контрактами (договорами) на выполнение НИОКР по государственному заказу)</t>
  </si>
  <si>
    <t>Приложение № 2.27</t>
  </si>
  <si>
    <t>Остатки, руб.</t>
  </si>
  <si>
    <t>в) Министерство сельского хозяйства и природных ресурсов, ГУ "Республиканский центр ветеринарно-санитарного и фитосанитарного благополучия"</t>
  </si>
  <si>
    <t>Министерство цифрового развития, связи и массовых коммуникаций Приднестровской Молдавской Республики</t>
  </si>
  <si>
    <t xml:space="preserve">"О внесении изменений и дополнений </t>
  </si>
  <si>
    <t xml:space="preserve">в Закон Приднестровской Молдавской Республики </t>
  </si>
  <si>
    <t>Приложение № 11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</si>
</sst>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_-* #,##0_р_._-;\-* #,##0_р_._-;_-* &quot;-&quot;??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_(* #,##0_);_(* \(#,##0\);_(* &quot;-&quot;??_);_(@_)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36"/>
      <name val="Times New Roman"/>
      <family val="1"/>
    </font>
    <font>
      <sz val="12"/>
      <color indexed="3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7030A0"/>
      <name val="Times New Roman"/>
      <family val="1"/>
    </font>
    <font>
      <sz val="12"/>
      <color rgb="FF7030A0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10" xfId="0" applyFont="1" applyFill="1" applyBorder="1" applyAlignment="1">
      <alignment vertical="center" wrapText="1"/>
    </xf>
    <xf numFmtId="182" fontId="4" fillId="0" borderId="11" xfId="0" applyNumberFormat="1" applyFont="1" applyFill="1" applyBorder="1" applyAlignment="1">
      <alignment horizontal="center" vertical="center" wrapText="1"/>
    </xf>
    <xf numFmtId="182" fontId="3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182" fontId="4" fillId="0" borderId="10" xfId="0" applyNumberFormat="1" applyFont="1" applyFill="1" applyBorder="1" applyAlignment="1">
      <alignment horizontal="center" vertical="center" wrapText="1"/>
    </xf>
    <xf numFmtId="182" fontId="3" fillId="0" borderId="10" xfId="0" applyNumberFormat="1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wrapText="1"/>
    </xf>
    <xf numFmtId="0" fontId="4" fillId="0" borderId="12" xfId="0" applyFont="1" applyFill="1" applyBorder="1" applyAlignment="1">
      <alignment vertical="center" wrapText="1"/>
    </xf>
    <xf numFmtId="182" fontId="4" fillId="0" borderId="12" xfId="0" applyNumberFormat="1" applyFont="1" applyFill="1" applyBorder="1" applyAlignment="1">
      <alignment horizontal="center" vertical="center" wrapText="1"/>
    </xf>
    <xf numFmtId="182" fontId="4" fillId="0" borderId="13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 wrapText="1"/>
    </xf>
    <xf numFmtId="182" fontId="3" fillId="0" borderId="15" xfId="0" applyNumberFormat="1" applyFont="1" applyFill="1" applyBorder="1" applyAlignment="1">
      <alignment horizontal="center" vertical="center" wrapText="1"/>
    </xf>
    <xf numFmtId="182" fontId="3" fillId="0" borderId="16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 wrapText="1"/>
    </xf>
    <xf numFmtId="182" fontId="4" fillId="0" borderId="17" xfId="0" applyNumberFormat="1" applyFont="1" applyFill="1" applyBorder="1" applyAlignment="1">
      <alignment horizontal="center" vertical="center" wrapText="1"/>
    </xf>
    <xf numFmtId="182" fontId="4" fillId="0" borderId="18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Alignment="1">
      <alignment horizont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44" fillId="0" borderId="0" xfId="0" applyFont="1" applyFill="1" applyAlignment="1">
      <alignment wrapText="1"/>
    </xf>
    <xf numFmtId="0" fontId="45" fillId="0" borderId="0" xfId="0" applyFont="1" applyFill="1" applyAlignment="1">
      <alignment wrapText="1"/>
    </xf>
    <xf numFmtId="0" fontId="4" fillId="0" borderId="2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3" fontId="46" fillId="33" borderId="0" xfId="0" applyNumberFormat="1" applyFont="1" applyFill="1" applyAlignment="1">
      <alignment horizontal="right"/>
    </xf>
    <xf numFmtId="3" fontId="6" fillId="0" borderId="0" xfId="0" applyNumberFormat="1" applyFont="1" applyAlignment="1">
      <alignment horizontal="right"/>
    </xf>
    <xf numFmtId="0" fontId="46" fillId="0" borderId="0" xfId="0" applyFont="1" applyAlignment="1">
      <alignment horizontal="right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Border="1" applyAlignment="1">
      <alignment horizontal="right" wrapText="1"/>
    </xf>
    <xf numFmtId="0" fontId="4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182" fontId="4" fillId="0" borderId="0" xfId="0" applyNumberFormat="1" applyFont="1" applyFill="1" applyBorder="1" applyAlignment="1">
      <alignment horizontal="center" vertical="center" wrapText="1"/>
    </xf>
    <xf numFmtId="182" fontId="3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5"/>
  <sheetViews>
    <sheetView tabSelected="1" view="pageBreakPreview" zoomScale="75" zoomScaleNormal="80" zoomScaleSheetLayoutView="75" zoomScalePageLayoutView="0" workbookViewId="0" topLeftCell="A1">
      <pane xSplit="1" ySplit="13" topLeftCell="B14" activePane="bottomRight" state="frozen"/>
      <selection pane="topLeft" activeCell="A1" sqref="A1"/>
      <selection pane="topRight" activeCell="B1" sqref="B1"/>
      <selection pane="bottomLeft" activeCell="A20" sqref="A20"/>
      <selection pane="bottomRight" activeCell="I11" sqref="I11:K11"/>
    </sheetView>
  </sheetViews>
  <sheetFormatPr defaultColWidth="9.140625" defaultRowHeight="12.75"/>
  <cols>
    <col min="1" max="1" width="5.140625" style="21" customWidth="1"/>
    <col min="2" max="2" width="92.57421875" style="19" customWidth="1"/>
    <col min="3" max="3" width="15.00390625" style="19" bestFit="1" customWidth="1"/>
    <col min="4" max="4" width="15.8515625" style="34" bestFit="1" customWidth="1"/>
    <col min="5" max="5" width="15.57421875" style="19" customWidth="1"/>
    <col min="6" max="8" width="9.140625" style="19" customWidth="1"/>
    <col min="9" max="9" width="12.140625" style="19" customWidth="1"/>
    <col min="10" max="10" width="11.8515625" style="19" customWidth="1"/>
    <col min="11" max="11" width="12.7109375" style="19" customWidth="1"/>
    <col min="12" max="16384" width="9.140625" style="19" customWidth="1"/>
  </cols>
  <sheetData>
    <row r="1" spans="1:5" ht="18">
      <c r="A1" s="35"/>
      <c r="B1" s="36"/>
      <c r="C1" s="36"/>
      <c r="D1" s="37"/>
      <c r="E1" s="38" t="s">
        <v>48</v>
      </c>
    </row>
    <row r="2" spans="1:5" ht="18">
      <c r="A2" s="35"/>
      <c r="B2" s="36"/>
      <c r="C2" s="36"/>
      <c r="D2" s="37"/>
      <c r="E2" s="39" t="s">
        <v>37</v>
      </c>
    </row>
    <row r="3" spans="1:5" ht="18">
      <c r="A3" s="35"/>
      <c r="B3" s="36"/>
      <c r="C3" s="36"/>
      <c r="D3" s="37"/>
      <c r="E3" s="40" t="s">
        <v>46</v>
      </c>
    </row>
    <row r="4" spans="1:5" ht="18">
      <c r="A4" s="35"/>
      <c r="B4" s="36"/>
      <c r="C4" s="36"/>
      <c r="D4" s="37"/>
      <c r="E4" s="40" t="s">
        <v>47</v>
      </c>
    </row>
    <row r="5" spans="1:5" ht="18">
      <c r="A5" s="35"/>
      <c r="B5" s="36"/>
      <c r="C5" s="36"/>
      <c r="D5" s="37"/>
      <c r="E5" s="39" t="s">
        <v>33</v>
      </c>
    </row>
    <row r="6" spans="1:5" ht="18">
      <c r="A6" s="35"/>
      <c r="B6" s="36"/>
      <c r="C6" s="36"/>
      <c r="D6" s="37"/>
      <c r="E6" s="36"/>
    </row>
    <row r="7" spans="1:5" ht="18">
      <c r="A7" s="41" t="s">
        <v>42</v>
      </c>
      <c r="B7" s="41"/>
      <c r="C7" s="41"/>
      <c r="D7" s="41"/>
      <c r="E7" s="41"/>
    </row>
    <row r="8" spans="1:5" ht="18">
      <c r="A8" s="42" t="s">
        <v>37</v>
      </c>
      <c r="B8" s="42"/>
      <c r="C8" s="42"/>
      <c r="D8" s="42"/>
      <c r="E8" s="42"/>
    </row>
    <row r="9" spans="1:5" ht="18">
      <c r="A9" s="42" t="s">
        <v>33</v>
      </c>
      <c r="B9" s="42"/>
      <c r="C9" s="42"/>
      <c r="D9" s="42"/>
      <c r="E9" s="42"/>
    </row>
    <row r="10" spans="2:4" ht="15">
      <c r="B10" s="22"/>
      <c r="C10" s="22"/>
      <c r="D10" s="22"/>
    </row>
    <row r="11" spans="1:11" ht="30" customHeight="1">
      <c r="A11" s="43" t="s">
        <v>36</v>
      </c>
      <c r="B11" s="43"/>
      <c r="C11" s="43"/>
      <c r="D11" s="43"/>
      <c r="E11" s="43"/>
      <c r="I11" s="44"/>
      <c r="J11" s="44"/>
      <c r="K11" s="44"/>
    </row>
    <row r="12" spans="1:11" ht="15.75" thickBot="1">
      <c r="A12" s="23"/>
      <c r="B12" s="23"/>
      <c r="C12" s="23"/>
      <c r="D12" s="20"/>
      <c r="I12" s="22"/>
      <c r="J12" s="22"/>
      <c r="K12" s="22"/>
    </row>
    <row r="13" spans="1:11" s="26" customFormat="1" ht="31.5" thickBot="1">
      <c r="A13" s="12" t="s">
        <v>15</v>
      </c>
      <c r="B13" s="24" t="s">
        <v>3</v>
      </c>
      <c r="C13" s="24" t="s">
        <v>43</v>
      </c>
      <c r="D13" s="24" t="s">
        <v>27</v>
      </c>
      <c r="E13" s="25" t="s">
        <v>34</v>
      </c>
      <c r="I13" s="45"/>
      <c r="J13" s="45"/>
      <c r="K13" s="45"/>
    </row>
    <row r="14" spans="1:11" ht="15">
      <c r="A14" s="27">
        <v>1</v>
      </c>
      <c r="B14" s="9" t="s">
        <v>6</v>
      </c>
      <c r="C14" s="10">
        <f>SUM(C16)</f>
        <v>1</v>
      </c>
      <c r="D14" s="10">
        <f>SUM(D16)</f>
        <v>110000</v>
      </c>
      <c r="E14" s="11">
        <f>SUM(E16)</f>
        <v>110001</v>
      </c>
      <c r="I14" s="46"/>
      <c r="J14" s="46"/>
      <c r="K14" s="46"/>
    </row>
    <row r="15" spans="1:11" ht="15">
      <c r="A15" s="28"/>
      <c r="B15" s="1" t="s">
        <v>0</v>
      </c>
      <c r="C15" s="6"/>
      <c r="D15" s="6"/>
      <c r="E15" s="3"/>
      <c r="I15" s="47"/>
      <c r="J15" s="47"/>
      <c r="K15" s="47"/>
    </row>
    <row r="16" spans="1:11" s="30" customFormat="1" ht="30.75">
      <c r="A16" s="29"/>
      <c r="B16" s="1" t="s">
        <v>38</v>
      </c>
      <c r="C16" s="6">
        <f>0+1</f>
        <v>1</v>
      </c>
      <c r="D16" s="6">
        <v>110000</v>
      </c>
      <c r="E16" s="3">
        <f>SUM(C16:D16)</f>
        <v>110001</v>
      </c>
      <c r="I16" s="47"/>
      <c r="J16" s="47"/>
      <c r="K16" s="47"/>
    </row>
    <row r="17" spans="1:11" ht="15">
      <c r="A17" s="28"/>
      <c r="B17" s="1"/>
      <c r="C17" s="6"/>
      <c r="D17" s="6"/>
      <c r="E17" s="3"/>
      <c r="I17" s="47"/>
      <c r="J17" s="47"/>
      <c r="K17" s="47"/>
    </row>
    <row r="18" spans="1:11" ht="15">
      <c r="A18" s="28">
        <v>2</v>
      </c>
      <c r="B18" s="4" t="s">
        <v>8</v>
      </c>
      <c r="C18" s="5">
        <f>SUM(C20:C23)</f>
        <v>3050126</v>
      </c>
      <c r="D18" s="5">
        <f>SUM(D20:D23)</f>
        <v>78068692</v>
      </c>
      <c r="E18" s="2">
        <f>SUM(E20:E23)</f>
        <v>81118818</v>
      </c>
      <c r="I18" s="46"/>
      <c r="J18" s="46"/>
      <c r="K18" s="46"/>
    </row>
    <row r="19" spans="1:11" ht="15">
      <c r="A19" s="28"/>
      <c r="B19" s="1" t="s">
        <v>0</v>
      </c>
      <c r="C19" s="6"/>
      <c r="D19" s="6"/>
      <c r="E19" s="3"/>
      <c r="I19" s="47"/>
      <c r="J19" s="47"/>
      <c r="K19" s="47"/>
    </row>
    <row r="20" spans="1:11" ht="15">
      <c r="A20" s="28"/>
      <c r="B20" s="1" t="s">
        <v>9</v>
      </c>
      <c r="C20" s="6">
        <v>335273</v>
      </c>
      <c r="D20" s="6">
        <v>32976309</v>
      </c>
      <c r="E20" s="3">
        <f>SUM(C20:D20)</f>
        <v>33311582</v>
      </c>
      <c r="I20" s="47"/>
      <c r="J20" s="47"/>
      <c r="K20" s="47"/>
    </row>
    <row r="21" spans="1:11" ht="30.75">
      <c r="A21" s="28"/>
      <c r="B21" s="1" t="s">
        <v>10</v>
      </c>
      <c r="C21" s="6">
        <v>2068593</v>
      </c>
      <c r="D21" s="6">
        <v>34138110</v>
      </c>
      <c r="E21" s="3">
        <f>SUM(C21:D21)</f>
        <v>36206703</v>
      </c>
      <c r="I21" s="47"/>
      <c r="J21" s="47"/>
      <c r="K21" s="47"/>
    </row>
    <row r="22" spans="1:11" ht="30.75">
      <c r="A22" s="28"/>
      <c r="B22" s="1" t="s">
        <v>11</v>
      </c>
      <c r="C22" s="6">
        <v>265040</v>
      </c>
      <c r="D22" s="6">
        <f>4079738+1578000</f>
        <v>5657738</v>
      </c>
      <c r="E22" s="3">
        <f>SUM(C22:D22)</f>
        <v>5922778</v>
      </c>
      <c r="I22" s="47"/>
      <c r="J22" s="47"/>
      <c r="K22" s="47"/>
    </row>
    <row r="23" spans="1:11" ht="15">
      <c r="A23" s="28"/>
      <c r="B23" s="1" t="s">
        <v>14</v>
      </c>
      <c r="C23" s="6">
        <v>381220</v>
      </c>
      <c r="D23" s="6">
        <v>5296535</v>
      </c>
      <c r="E23" s="3">
        <f>SUM(C23:D23)</f>
        <v>5677755</v>
      </c>
      <c r="I23" s="47"/>
      <c r="J23" s="47"/>
      <c r="K23" s="47"/>
    </row>
    <row r="24" spans="1:11" ht="15">
      <c r="A24" s="28"/>
      <c r="B24" s="1"/>
      <c r="C24" s="6"/>
      <c r="D24" s="6"/>
      <c r="E24" s="3"/>
      <c r="I24" s="47"/>
      <c r="J24" s="47"/>
      <c r="K24" s="47"/>
    </row>
    <row r="25" spans="1:11" ht="15">
      <c r="A25" s="28">
        <v>3</v>
      </c>
      <c r="B25" s="4" t="s">
        <v>1</v>
      </c>
      <c r="C25" s="5">
        <f>SUM(C27)</f>
        <v>0</v>
      </c>
      <c r="D25" s="5">
        <f>SUM(D27)</f>
        <v>1038276</v>
      </c>
      <c r="E25" s="2">
        <f>SUM(E27)</f>
        <v>1038276</v>
      </c>
      <c r="I25" s="46"/>
      <c r="J25" s="46"/>
      <c r="K25" s="46"/>
    </row>
    <row r="26" spans="1:11" ht="15">
      <c r="A26" s="28"/>
      <c r="B26" s="1" t="s">
        <v>0</v>
      </c>
      <c r="C26" s="6"/>
      <c r="D26" s="6"/>
      <c r="E26" s="3"/>
      <c r="I26" s="47"/>
      <c r="J26" s="47"/>
      <c r="K26" s="47"/>
    </row>
    <row r="27" spans="1:11" ht="15">
      <c r="A27" s="28"/>
      <c r="B27" s="7" t="s">
        <v>39</v>
      </c>
      <c r="C27" s="6">
        <v>0</v>
      </c>
      <c r="D27" s="6">
        <v>1038276</v>
      </c>
      <c r="E27" s="3">
        <f>SUM(C27:D27)</f>
        <v>1038276</v>
      </c>
      <c r="I27" s="47"/>
      <c r="J27" s="47"/>
      <c r="K27" s="47"/>
    </row>
    <row r="28" spans="1:11" ht="15">
      <c r="A28" s="28"/>
      <c r="B28" s="4"/>
      <c r="C28" s="5"/>
      <c r="D28" s="5"/>
      <c r="E28" s="2"/>
      <c r="I28" s="46"/>
      <c r="J28" s="46"/>
      <c r="K28" s="46"/>
    </row>
    <row r="29" spans="1:11" ht="30.75">
      <c r="A29" s="28">
        <v>4</v>
      </c>
      <c r="B29" s="8" t="s">
        <v>35</v>
      </c>
      <c r="C29" s="5">
        <v>68855</v>
      </c>
      <c r="D29" s="5">
        <f>700000+60000</f>
        <v>760000</v>
      </c>
      <c r="E29" s="2">
        <f>SUM(C29:D29)</f>
        <v>828855</v>
      </c>
      <c r="I29" s="46"/>
      <c r="J29" s="46"/>
      <c r="K29" s="46"/>
    </row>
    <row r="30" spans="1:11" ht="15">
      <c r="A30" s="28"/>
      <c r="B30" s="1"/>
      <c r="C30" s="6"/>
      <c r="D30" s="6"/>
      <c r="E30" s="3"/>
      <c r="I30" s="47"/>
      <c r="J30" s="47"/>
      <c r="K30" s="47"/>
    </row>
    <row r="31" spans="1:11" ht="30.75">
      <c r="A31" s="28">
        <v>5</v>
      </c>
      <c r="B31" s="4" t="s">
        <v>7</v>
      </c>
      <c r="C31" s="5">
        <f>SUM(C32:C35)</f>
        <v>1577061</v>
      </c>
      <c r="D31" s="5">
        <f>SUM(D32:D35)</f>
        <v>18966218</v>
      </c>
      <c r="E31" s="2">
        <f>SUM(E32:E35)</f>
        <v>20543279</v>
      </c>
      <c r="I31" s="46"/>
      <c r="J31" s="46"/>
      <c r="K31" s="46"/>
    </row>
    <row r="32" spans="1:11" ht="15">
      <c r="A32" s="28"/>
      <c r="B32" s="1" t="s">
        <v>0</v>
      </c>
      <c r="C32" s="6"/>
      <c r="D32" s="6"/>
      <c r="E32" s="3"/>
      <c r="I32" s="47"/>
      <c r="J32" s="47"/>
      <c r="K32" s="47"/>
    </row>
    <row r="33" spans="1:11" ht="15">
      <c r="A33" s="28"/>
      <c r="B33" s="1" t="s">
        <v>31</v>
      </c>
      <c r="C33" s="6">
        <v>135968</v>
      </c>
      <c r="D33" s="6">
        <v>3005682</v>
      </c>
      <c r="E33" s="3">
        <f>SUM(C33:D33)</f>
        <v>3141650</v>
      </c>
      <c r="I33" s="47"/>
      <c r="J33" s="47"/>
      <c r="K33" s="47"/>
    </row>
    <row r="34" spans="1:11" ht="30.75">
      <c r="A34" s="28"/>
      <c r="B34" s="1" t="s">
        <v>30</v>
      </c>
      <c r="C34" s="6">
        <v>34849</v>
      </c>
      <c r="D34" s="6">
        <v>135629</v>
      </c>
      <c r="E34" s="3">
        <f>SUM(C34:D34)</f>
        <v>170478</v>
      </c>
      <c r="I34" s="47"/>
      <c r="J34" s="47"/>
      <c r="K34" s="47"/>
    </row>
    <row r="35" spans="1:11" ht="30.75">
      <c r="A35" s="28"/>
      <c r="B35" s="1" t="s">
        <v>44</v>
      </c>
      <c r="C35" s="6">
        <v>1406244</v>
      </c>
      <c r="D35" s="6">
        <v>15824907</v>
      </c>
      <c r="E35" s="3">
        <f>SUM(C35:D35)</f>
        <v>17231151</v>
      </c>
      <c r="I35" s="47"/>
      <c r="J35" s="47"/>
      <c r="K35" s="47"/>
    </row>
    <row r="36" spans="1:11" ht="15">
      <c r="A36" s="28"/>
      <c r="B36" s="1"/>
      <c r="C36" s="6"/>
      <c r="D36" s="6"/>
      <c r="E36" s="3"/>
      <c r="I36" s="47"/>
      <c r="J36" s="47"/>
      <c r="K36" s="47"/>
    </row>
    <row r="37" spans="1:11" ht="30.75">
      <c r="A37" s="28">
        <v>6</v>
      </c>
      <c r="B37" s="4" t="s">
        <v>21</v>
      </c>
      <c r="C37" s="5">
        <f>SUM(C39)</f>
        <v>20839</v>
      </c>
      <c r="D37" s="5">
        <f>SUM(D39)</f>
        <v>302900</v>
      </c>
      <c r="E37" s="2">
        <f>SUM(E39)</f>
        <v>323739</v>
      </c>
      <c r="I37" s="46"/>
      <c r="J37" s="46"/>
      <c r="K37" s="46"/>
    </row>
    <row r="38" spans="1:11" ht="15">
      <c r="A38" s="28"/>
      <c r="B38" s="1" t="s">
        <v>0</v>
      </c>
      <c r="C38" s="6"/>
      <c r="D38" s="6"/>
      <c r="E38" s="3"/>
      <c r="I38" s="47"/>
      <c r="J38" s="47"/>
      <c r="K38" s="47"/>
    </row>
    <row r="39" spans="1:11" ht="15">
      <c r="A39" s="28"/>
      <c r="B39" s="1" t="s">
        <v>28</v>
      </c>
      <c r="C39" s="6">
        <f>20839</f>
        <v>20839</v>
      </c>
      <c r="D39" s="6">
        <v>302900</v>
      </c>
      <c r="E39" s="3">
        <f>SUM(C39:D39)</f>
        <v>323739</v>
      </c>
      <c r="I39" s="47"/>
      <c r="J39" s="47"/>
      <c r="K39" s="47"/>
    </row>
    <row r="40" spans="1:11" ht="15">
      <c r="A40" s="28"/>
      <c r="B40" s="1"/>
      <c r="C40" s="6"/>
      <c r="D40" s="6"/>
      <c r="E40" s="3"/>
      <c r="I40" s="47"/>
      <c r="J40" s="47"/>
      <c r="K40" s="47"/>
    </row>
    <row r="41" spans="1:11" ht="15">
      <c r="A41" s="28">
        <v>7</v>
      </c>
      <c r="B41" s="4" t="s">
        <v>4</v>
      </c>
      <c r="C41" s="5">
        <f>SUM(C43)</f>
        <v>154659</v>
      </c>
      <c r="D41" s="5">
        <f>SUM(D43)</f>
        <v>8786810</v>
      </c>
      <c r="E41" s="2">
        <f>SUM(E43)</f>
        <v>8941469</v>
      </c>
      <c r="I41" s="46"/>
      <c r="J41" s="46"/>
      <c r="K41" s="46"/>
    </row>
    <row r="42" spans="1:11" ht="15">
      <c r="A42" s="28"/>
      <c r="B42" s="1" t="s">
        <v>0</v>
      </c>
      <c r="C42" s="6"/>
      <c r="D42" s="6"/>
      <c r="E42" s="3"/>
      <c r="I42" s="47"/>
      <c r="J42" s="47"/>
      <c r="K42" s="47"/>
    </row>
    <row r="43" spans="1:11" ht="15">
      <c r="A43" s="28"/>
      <c r="B43" s="1" t="s">
        <v>40</v>
      </c>
      <c r="C43" s="6">
        <v>154659</v>
      </c>
      <c r="D43" s="6">
        <v>8786810</v>
      </c>
      <c r="E43" s="3">
        <f>SUM(C43:D43)</f>
        <v>8941469</v>
      </c>
      <c r="I43" s="47"/>
      <c r="J43" s="47"/>
      <c r="K43" s="47"/>
    </row>
    <row r="44" spans="1:11" ht="15">
      <c r="A44" s="28"/>
      <c r="B44" s="1"/>
      <c r="C44" s="6"/>
      <c r="D44" s="6"/>
      <c r="E44" s="3"/>
      <c r="I44" s="47"/>
      <c r="J44" s="47"/>
      <c r="K44" s="47"/>
    </row>
    <row r="45" spans="1:11" ht="15">
      <c r="A45" s="28">
        <v>8</v>
      </c>
      <c r="B45" s="4" t="s">
        <v>13</v>
      </c>
      <c r="C45" s="5">
        <v>22538</v>
      </c>
      <c r="D45" s="5">
        <v>854052</v>
      </c>
      <c r="E45" s="2">
        <f>SUM(C45:D45)</f>
        <v>876590</v>
      </c>
      <c r="I45" s="46"/>
      <c r="J45" s="46"/>
      <c r="K45" s="46"/>
    </row>
    <row r="46" spans="1:11" ht="15">
      <c r="A46" s="28"/>
      <c r="B46" s="1"/>
      <c r="C46" s="6"/>
      <c r="D46" s="6"/>
      <c r="E46" s="3"/>
      <c r="I46" s="47"/>
      <c r="J46" s="47"/>
      <c r="K46" s="47"/>
    </row>
    <row r="47" spans="1:11" ht="15">
      <c r="A47" s="28">
        <v>9</v>
      </c>
      <c r="B47" s="4" t="s">
        <v>26</v>
      </c>
      <c r="C47" s="5">
        <v>346893</v>
      </c>
      <c r="D47" s="5">
        <v>55495828</v>
      </c>
      <c r="E47" s="2">
        <f>SUM(C47:D47)</f>
        <v>55842721</v>
      </c>
      <c r="I47" s="46"/>
      <c r="J47" s="46"/>
      <c r="K47" s="46"/>
    </row>
    <row r="48" spans="1:11" ht="15">
      <c r="A48" s="28"/>
      <c r="B48" s="1" t="s">
        <v>0</v>
      </c>
      <c r="C48" s="5"/>
      <c r="D48" s="5"/>
      <c r="E48" s="2"/>
      <c r="I48" s="46"/>
      <c r="J48" s="46"/>
      <c r="K48" s="46"/>
    </row>
    <row r="49" spans="1:11" s="31" customFormat="1" ht="30.75">
      <c r="A49" s="28"/>
      <c r="B49" s="1" t="s">
        <v>41</v>
      </c>
      <c r="C49" s="6"/>
      <c r="D49" s="6">
        <v>7500000</v>
      </c>
      <c r="E49" s="3">
        <f>SUM(C49:D49)</f>
        <v>7500000</v>
      </c>
      <c r="I49" s="47"/>
      <c r="J49" s="47"/>
      <c r="K49" s="47"/>
    </row>
    <row r="50" spans="1:11" s="31" customFormat="1" ht="15">
      <c r="A50" s="28"/>
      <c r="B50" s="1"/>
      <c r="C50" s="6"/>
      <c r="D50" s="6"/>
      <c r="E50" s="3"/>
      <c r="I50" s="47"/>
      <c r="J50" s="47"/>
      <c r="K50" s="47"/>
    </row>
    <row r="51" spans="1:11" ht="30.75">
      <c r="A51" s="28">
        <v>10</v>
      </c>
      <c r="B51" s="4" t="s">
        <v>12</v>
      </c>
      <c r="C51" s="5">
        <f>SUM(C53)</f>
        <v>128544</v>
      </c>
      <c r="D51" s="5">
        <f>SUM(D53)</f>
        <v>249002</v>
      </c>
      <c r="E51" s="2">
        <f>SUM(E53)</f>
        <v>377546</v>
      </c>
      <c r="I51" s="46"/>
      <c r="J51" s="46"/>
      <c r="K51" s="46"/>
    </row>
    <row r="52" spans="1:11" s="30" customFormat="1" ht="15">
      <c r="A52" s="28"/>
      <c r="B52" s="1" t="s">
        <v>0</v>
      </c>
      <c r="C52" s="6"/>
      <c r="D52" s="6"/>
      <c r="E52" s="3"/>
      <c r="I52" s="47"/>
      <c r="J52" s="47"/>
      <c r="K52" s="47"/>
    </row>
    <row r="53" spans="1:11" s="32" customFormat="1" ht="30.75">
      <c r="A53" s="28"/>
      <c r="B53" s="1" t="s">
        <v>29</v>
      </c>
      <c r="C53" s="6">
        <v>128544</v>
      </c>
      <c r="D53" s="6">
        <f>240110+8892</f>
        <v>249002</v>
      </c>
      <c r="E53" s="3">
        <f>SUM(C53:D53)</f>
        <v>377546</v>
      </c>
      <c r="I53" s="47"/>
      <c r="J53" s="47"/>
      <c r="K53" s="47"/>
    </row>
    <row r="54" spans="1:11" s="32" customFormat="1" ht="15">
      <c r="A54" s="28"/>
      <c r="B54" s="1"/>
      <c r="C54" s="6"/>
      <c r="D54" s="6"/>
      <c r="E54" s="3"/>
      <c r="I54" s="47"/>
      <c r="J54" s="47"/>
      <c r="K54" s="47"/>
    </row>
    <row r="55" spans="1:11" s="32" customFormat="1" ht="30.75">
      <c r="A55" s="28">
        <v>11</v>
      </c>
      <c r="B55" s="4" t="s">
        <v>45</v>
      </c>
      <c r="C55" s="5">
        <f>SUM(C57:C58)</f>
        <v>80836</v>
      </c>
      <c r="D55" s="5">
        <f>SUM(D57:D58)</f>
        <v>2631539</v>
      </c>
      <c r="E55" s="2">
        <f>SUM(E57:E58)</f>
        <v>2712375</v>
      </c>
      <c r="I55" s="46"/>
      <c r="J55" s="46"/>
      <c r="K55" s="46"/>
    </row>
    <row r="56" spans="1:11" s="32" customFormat="1" ht="15">
      <c r="A56" s="28"/>
      <c r="B56" s="1" t="s">
        <v>0</v>
      </c>
      <c r="C56" s="6"/>
      <c r="D56" s="6"/>
      <c r="E56" s="3"/>
      <c r="I56" s="47"/>
      <c r="J56" s="47"/>
      <c r="K56" s="47"/>
    </row>
    <row r="57" spans="1:11" s="32" customFormat="1" ht="15">
      <c r="A57" s="29"/>
      <c r="B57" s="1" t="s">
        <v>23</v>
      </c>
      <c r="C57" s="6">
        <v>62559</v>
      </c>
      <c r="D57" s="6">
        <v>1564302</v>
      </c>
      <c r="E57" s="3">
        <f>SUM(C57:D57)</f>
        <v>1626861</v>
      </c>
      <c r="I57" s="47"/>
      <c r="J57" s="47"/>
      <c r="K57" s="47"/>
    </row>
    <row r="58" spans="1:11" s="32" customFormat="1" ht="15">
      <c r="A58" s="29"/>
      <c r="B58" s="1" t="s">
        <v>24</v>
      </c>
      <c r="C58" s="6">
        <v>18277</v>
      </c>
      <c r="D58" s="6">
        <v>1067237</v>
      </c>
      <c r="E58" s="3">
        <f>SUM(C58:D58)</f>
        <v>1085514</v>
      </c>
      <c r="I58" s="47"/>
      <c r="J58" s="47"/>
      <c r="K58" s="47"/>
    </row>
    <row r="59" spans="1:11" s="32" customFormat="1" ht="15">
      <c r="A59" s="28"/>
      <c r="B59" s="1"/>
      <c r="C59" s="6"/>
      <c r="D59" s="6"/>
      <c r="E59" s="3"/>
      <c r="I59" s="47"/>
      <c r="J59" s="47"/>
      <c r="K59" s="47"/>
    </row>
    <row r="60" spans="1:11" s="32" customFormat="1" ht="15">
      <c r="A60" s="28">
        <v>12</v>
      </c>
      <c r="B60" s="4" t="s">
        <v>2</v>
      </c>
      <c r="C60" s="5">
        <v>3279761</v>
      </c>
      <c r="D60" s="5">
        <v>49381842</v>
      </c>
      <c r="E60" s="2">
        <f>SUM(C60:D60)</f>
        <v>52661603</v>
      </c>
      <c r="I60" s="46"/>
      <c r="J60" s="46"/>
      <c r="K60" s="46"/>
    </row>
    <row r="61" spans="1:11" s="32" customFormat="1" ht="15">
      <c r="A61" s="28"/>
      <c r="B61" s="1"/>
      <c r="C61" s="6"/>
      <c r="D61" s="6"/>
      <c r="E61" s="3"/>
      <c r="I61" s="47"/>
      <c r="J61" s="47"/>
      <c r="K61" s="47"/>
    </row>
    <row r="62" spans="1:11" s="32" customFormat="1" ht="30.75">
      <c r="A62" s="28">
        <v>13</v>
      </c>
      <c r="B62" s="4" t="s">
        <v>17</v>
      </c>
      <c r="C62" s="5">
        <v>1164989</v>
      </c>
      <c r="D62" s="5">
        <v>6609400</v>
      </c>
      <c r="E62" s="2">
        <f>SUM(C62:D62)</f>
        <v>7774389</v>
      </c>
      <c r="I62" s="46"/>
      <c r="J62" s="46"/>
      <c r="K62" s="46"/>
    </row>
    <row r="63" spans="1:11" s="32" customFormat="1" ht="15">
      <c r="A63" s="28"/>
      <c r="B63" s="4"/>
      <c r="C63" s="6"/>
      <c r="D63" s="6"/>
      <c r="E63" s="3"/>
      <c r="I63" s="47"/>
      <c r="J63" s="47"/>
      <c r="K63" s="47"/>
    </row>
    <row r="64" spans="1:11" s="32" customFormat="1" ht="15">
      <c r="A64" s="28">
        <v>14</v>
      </c>
      <c r="B64" s="4" t="s">
        <v>16</v>
      </c>
      <c r="C64" s="5">
        <v>429721</v>
      </c>
      <c r="D64" s="5">
        <v>2900000</v>
      </c>
      <c r="E64" s="2">
        <f>SUM(C64:D64)</f>
        <v>3329721</v>
      </c>
      <c r="I64" s="46"/>
      <c r="J64" s="46"/>
      <c r="K64" s="46"/>
    </row>
    <row r="65" spans="1:11" ht="15">
      <c r="A65" s="28"/>
      <c r="B65" s="1"/>
      <c r="C65" s="6"/>
      <c r="D65" s="6"/>
      <c r="E65" s="3"/>
      <c r="I65" s="47"/>
      <c r="J65" s="47"/>
      <c r="K65" s="47"/>
    </row>
    <row r="66" spans="1:11" ht="30.75">
      <c r="A66" s="28">
        <v>15</v>
      </c>
      <c r="B66" s="4" t="s">
        <v>18</v>
      </c>
      <c r="C66" s="5">
        <f>SUM(C68:C71)</f>
        <v>97930</v>
      </c>
      <c r="D66" s="5">
        <f>SUM(D68:D71)</f>
        <v>18045295</v>
      </c>
      <c r="E66" s="2">
        <f>SUM(E68:E71)</f>
        <v>18143225</v>
      </c>
      <c r="I66" s="46"/>
      <c r="J66" s="46"/>
      <c r="K66" s="46"/>
    </row>
    <row r="67" spans="1:11" ht="15">
      <c r="A67" s="28"/>
      <c r="B67" s="1" t="s">
        <v>0</v>
      </c>
      <c r="C67" s="6"/>
      <c r="D67" s="6"/>
      <c r="E67" s="3"/>
      <c r="I67" s="47"/>
      <c r="J67" s="47"/>
      <c r="K67" s="47"/>
    </row>
    <row r="68" spans="1:11" ht="30.75">
      <c r="A68" s="28"/>
      <c r="B68" s="1" t="s">
        <v>19</v>
      </c>
      <c r="C68" s="6">
        <v>0</v>
      </c>
      <c r="D68" s="6">
        <v>1032200</v>
      </c>
      <c r="E68" s="3">
        <f>SUM(C68:D68)</f>
        <v>1032200</v>
      </c>
      <c r="I68" s="47"/>
      <c r="J68" s="47"/>
      <c r="K68" s="47"/>
    </row>
    <row r="69" spans="1:11" ht="15">
      <c r="A69" s="28"/>
      <c r="B69" s="1" t="s">
        <v>20</v>
      </c>
      <c r="C69" s="6">
        <v>28833</v>
      </c>
      <c r="D69" s="6">
        <v>14938000</v>
      </c>
      <c r="E69" s="3">
        <f>SUM(C69:D69)</f>
        <v>14966833</v>
      </c>
      <c r="I69" s="47"/>
      <c r="J69" s="47"/>
      <c r="K69" s="47"/>
    </row>
    <row r="70" spans="1:11" ht="30.75">
      <c r="A70" s="28"/>
      <c r="B70" s="1" t="s">
        <v>25</v>
      </c>
      <c r="C70" s="6">
        <v>0</v>
      </c>
      <c r="D70" s="6">
        <v>1600000</v>
      </c>
      <c r="E70" s="3">
        <f>SUM(C70:D70)</f>
        <v>1600000</v>
      </c>
      <c r="I70" s="47"/>
      <c r="J70" s="47"/>
      <c r="K70" s="47"/>
    </row>
    <row r="71" spans="1:11" ht="30.75">
      <c r="A71" s="28"/>
      <c r="B71" s="1" t="s">
        <v>22</v>
      </c>
      <c r="C71" s="6">
        <v>69097</v>
      </c>
      <c r="D71" s="6">
        <v>475095</v>
      </c>
      <c r="E71" s="3">
        <f>SUM(C71:D71)</f>
        <v>544192</v>
      </c>
      <c r="I71" s="47"/>
      <c r="J71" s="47"/>
      <c r="K71" s="47"/>
    </row>
    <row r="72" spans="1:11" ht="15">
      <c r="A72" s="28"/>
      <c r="B72" s="1"/>
      <c r="C72" s="6"/>
      <c r="D72" s="6"/>
      <c r="E72" s="3"/>
      <c r="I72" s="47"/>
      <c r="J72" s="47"/>
      <c r="K72" s="47"/>
    </row>
    <row r="73" spans="1:11" ht="30.75">
      <c r="A73" s="28">
        <v>16</v>
      </c>
      <c r="B73" s="4" t="s">
        <v>32</v>
      </c>
      <c r="C73" s="5"/>
      <c r="D73" s="5">
        <v>1700000</v>
      </c>
      <c r="E73" s="2">
        <f>SUM(C73:D73)</f>
        <v>1700000</v>
      </c>
      <c r="I73" s="46"/>
      <c r="J73" s="46"/>
      <c r="K73" s="46"/>
    </row>
    <row r="74" spans="1:11" ht="15.75" thickBot="1">
      <c r="A74" s="33"/>
      <c r="B74" s="13"/>
      <c r="C74" s="14"/>
      <c r="D74" s="14"/>
      <c r="E74" s="15"/>
      <c r="I74" s="47"/>
      <c r="J74" s="47"/>
      <c r="K74" s="47"/>
    </row>
    <row r="75" spans="1:11" ht="15.75" thickBot="1">
      <c r="A75" s="12"/>
      <c r="B75" s="16" t="s">
        <v>5</v>
      </c>
      <c r="C75" s="17">
        <f>SUM(C14+C18+C25+C29+C31+C37+C41+C45+C47+C51+C55+C60+C62+C64+C66+C73)</f>
        <v>10422753</v>
      </c>
      <c r="D75" s="17">
        <f>SUM(D14+D18+D25+D29+D31+D37+D41+D45+D47+D51+D55+D60+D62+D64+D66+D73)</f>
        <v>245899854</v>
      </c>
      <c r="E75" s="18">
        <f>SUM(E14+E18+E25+E29+E31+E37+E41+E45+E47+E51+E55+E60+E62+E64+E66+E73)</f>
        <v>256322607</v>
      </c>
      <c r="I75" s="46"/>
      <c r="J75" s="46"/>
      <c r="K75" s="46"/>
    </row>
  </sheetData>
  <sheetProtection/>
  <mergeCells count="5">
    <mergeCell ref="A7:E7"/>
    <mergeCell ref="A8:E8"/>
    <mergeCell ref="A9:E9"/>
    <mergeCell ref="A11:E11"/>
    <mergeCell ref="I11:K11"/>
  </mergeCells>
  <printOptions horizontalCentered="1"/>
  <pageMargins left="0.7874015748031497" right="0.3937007874015748" top="0.5905511811023623" bottom="0.3937007874015748" header="0" footer="0"/>
  <pageSetup firstPageNumber="191" useFirstPageNumber="1" fitToHeight="5" fitToWidth="1" horizontalDpi="600" verticalDpi="600" orientation="landscape" paperSize="9" scale="94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Дротенко</cp:lastModifiedBy>
  <cp:lastPrinted>2021-11-12T13:38:22Z</cp:lastPrinted>
  <dcterms:created xsi:type="dcterms:W3CDTF">1996-10-08T23:32:33Z</dcterms:created>
  <dcterms:modified xsi:type="dcterms:W3CDTF">2021-11-12T13:38:23Z</dcterms:modified>
  <cp:category/>
  <cp:version/>
  <cp:contentType/>
  <cp:contentStatus/>
</cp:coreProperties>
</file>