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Закон № п.740(Б22-29)(VII)\"/>
    </mc:Choice>
  </mc:AlternateContent>
  <bookViews>
    <workbookView xWindow="0" yWindow="0" windowWidth="23040" windowHeight="8244"/>
  </bookViews>
  <sheets>
    <sheet name="Приложение № 2.27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  <c r="D23" i="2"/>
  <c r="C23" i="2"/>
  <c r="D22" i="2"/>
  <c r="C22" i="2"/>
  <c r="D21" i="2"/>
  <c r="C21" i="2"/>
  <c r="D19" i="2"/>
  <c r="C19" i="2"/>
  <c r="D18" i="2"/>
  <c r="C18" i="2"/>
  <c r="D16" i="2" l="1"/>
  <c r="D15" i="2" s="1"/>
  <c r="C16" i="2"/>
  <c r="C15" i="2" s="1"/>
</calcChain>
</file>

<file path=xl/sharedStrings.xml><?xml version="1.0" encoding="utf-8"?>
<sst xmlns="http://schemas.openxmlformats.org/spreadsheetml/2006/main" count="40" uniqueCount="39">
  <si>
    <t>Смета расходов на финансирование государственного заказа на предоставление услуг магнитно-резонансной томографии гражданам Приднестровской Молдавской Республики на 2022 год</t>
  </si>
  <si>
    <t>№ п/п</t>
  </si>
  <si>
    <t>Наименование  услуги</t>
  </si>
  <si>
    <t>Количество процедур</t>
  </si>
  <si>
    <t>Сумма, руб.</t>
  </si>
  <si>
    <t>Министерство здравоохранения Приднестровской Молдавской Республики</t>
  </si>
  <si>
    <t>Средства на финансирование государственного  заказа, всего</t>
  </si>
  <si>
    <t>Проведение услуг магнитно-резонансной томографии, в том числе:</t>
  </si>
  <si>
    <t>1.</t>
  </si>
  <si>
    <t>Перечень процедур, оказываемых в рамках государственного заказа на проведение услуг по магнитно-резонансной томографии:</t>
  </si>
  <si>
    <t>а)</t>
  </si>
  <si>
    <t>МРТ головы</t>
  </si>
  <si>
    <t>б)</t>
  </si>
  <si>
    <t>МРТ, ангиография</t>
  </si>
  <si>
    <t>в)</t>
  </si>
  <si>
    <t>МРТ грудной клетки</t>
  </si>
  <si>
    <t>г)</t>
  </si>
  <si>
    <t>МРТ позвоночника</t>
  </si>
  <si>
    <t>д)</t>
  </si>
  <si>
    <t>МРТ внутренних органов</t>
  </si>
  <si>
    <t>е)</t>
  </si>
  <si>
    <t>МРТ малого таза</t>
  </si>
  <si>
    <t>ж)</t>
  </si>
  <si>
    <t>МРТ суставов</t>
  </si>
  <si>
    <t>з)</t>
  </si>
  <si>
    <t>комплексные исследования</t>
  </si>
  <si>
    <t>и)</t>
  </si>
  <si>
    <t>контраст</t>
  </si>
  <si>
    <t>к)</t>
  </si>
  <si>
    <t>сидирование</t>
  </si>
  <si>
    <t>Примечание:</t>
  </si>
  <si>
    <t>к Закону Приднестровской Молдавской Республики</t>
  </si>
  <si>
    <t>"О республиканском бюджете на 2022 год"</t>
  </si>
  <si>
    <t xml:space="preserve">к Закону Приднестровской Молдавской Республики </t>
  </si>
  <si>
    <t xml:space="preserve">Приложение 
</t>
  </si>
  <si>
    <t xml:space="preserve"> в Закон Приднестровской Молдавской Республики</t>
  </si>
  <si>
    <t>"О внесении изменений</t>
  </si>
  <si>
    <t xml:space="preserve">Приложение № 2.27
</t>
  </si>
  <si>
    <t xml:space="preserve">  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процедур, оказываемых в рамках государственного заказа на предоставление услуг по магнитно-резонансной томографии в пределах суммы, не превышающей размер, утвержденный настоящим Приложением, в зависимости от фактических потребностей в соответствующих процедурах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</si>
</sst>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3" fontId="6" fillId="0" borderId="3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3" fontId="7" fillId="0" borderId="0" xfId="1" applyNumberFormat="1" applyFont="1"/>
    <xf numFmtId="3" fontId="8" fillId="0" borderId="0" xfId="1" applyNumberFormat="1" applyFont="1"/>
    <xf numFmtId="3" fontId="3" fillId="0" borderId="0" xfId="1" applyNumberFormat="1" applyFont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3" fontId="6" fillId="0" borderId="7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center" vertical="center" wrapText="1"/>
    </xf>
    <xf numFmtId="3" fontId="6" fillId="0" borderId="13" xfId="1" applyNumberFormat="1" applyFont="1" applyBorder="1" applyAlignment="1">
      <alignment vertical="center"/>
    </xf>
    <xf numFmtId="0" fontId="3" fillId="0" borderId="0" xfId="1" applyFont="1" applyAlignment="1">
      <alignment horizontal="right" vertical="top" wrapText="1"/>
    </xf>
    <xf numFmtId="0" fontId="3" fillId="0" borderId="0" xfId="1" applyFont="1" applyAlignment="1">
      <alignment horizontal="right" vertical="top"/>
    </xf>
    <xf numFmtId="0" fontId="5" fillId="0" borderId="1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9" zoomScaleNormal="100" workbookViewId="0">
      <selection activeCell="A30" sqref="A30:D30"/>
    </sheetView>
  </sheetViews>
  <sheetFormatPr defaultColWidth="9.109375" defaultRowHeight="15.6" x14ac:dyDescent="0.3"/>
  <cols>
    <col min="1" max="1" width="5.44140625" style="1" customWidth="1"/>
    <col min="2" max="2" width="55.44140625" style="1" customWidth="1"/>
    <col min="3" max="3" width="14.88671875" style="1" customWidth="1"/>
    <col min="4" max="4" width="18.5546875" style="1" customWidth="1"/>
    <col min="5" max="16384" width="9.109375" style="1"/>
  </cols>
  <sheetData>
    <row r="1" spans="1:7" s="38" customFormat="1" x14ac:dyDescent="0.3">
      <c r="A1" s="36" t="s">
        <v>34</v>
      </c>
      <c r="B1" s="36"/>
      <c r="C1" s="36"/>
      <c r="D1" s="36"/>
    </row>
    <row r="2" spans="1:7" x14ac:dyDescent="0.3">
      <c r="A2" s="30"/>
      <c r="B2" s="31"/>
      <c r="C2" s="31"/>
      <c r="D2" s="31" t="s">
        <v>33</v>
      </c>
    </row>
    <row r="3" spans="1:7" x14ac:dyDescent="0.3">
      <c r="A3" s="23"/>
      <c r="B3" s="23"/>
      <c r="C3" s="23"/>
      <c r="D3" s="23" t="s">
        <v>36</v>
      </c>
    </row>
    <row r="4" spans="1:7" x14ac:dyDescent="0.3">
      <c r="A4" s="23"/>
      <c r="B4" s="23"/>
      <c r="C4" s="23"/>
      <c r="D4" s="23" t="s">
        <v>35</v>
      </c>
    </row>
    <row r="5" spans="1:7" x14ac:dyDescent="0.3">
      <c r="A5" s="23"/>
      <c r="B5" s="23"/>
      <c r="C5" s="23"/>
      <c r="D5" s="23" t="s">
        <v>32</v>
      </c>
    </row>
    <row r="6" spans="1:7" x14ac:dyDescent="0.3">
      <c r="A6" s="23"/>
      <c r="B6" s="23"/>
      <c r="C6" s="23"/>
      <c r="D6" s="23"/>
    </row>
    <row r="7" spans="1:7" ht="15.6" customHeight="1" x14ac:dyDescent="0.3">
      <c r="A7" s="23"/>
      <c r="B7" s="23"/>
      <c r="C7" s="36" t="s">
        <v>37</v>
      </c>
      <c r="D7" s="36"/>
      <c r="E7" s="37"/>
      <c r="F7" s="37"/>
      <c r="G7" s="37"/>
    </row>
    <row r="8" spans="1:7" x14ac:dyDescent="0.3">
      <c r="A8" s="23"/>
      <c r="B8" s="23"/>
      <c r="C8" s="23"/>
      <c r="D8" s="23" t="s">
        <v>31</v>
      </c>
    </row>
    <row r="9" spans="1:7" x14ac:dyDescent="0.3">
      <c r="A9" s="24"/>
      <c r="B9" s="24"/>
      <c r="C9" s="24"/>
      <c r="D9" s="23" t="s">
        <v>32</v>
      </c>
    </row>
    <row r="10" spans="1:7" x14ac:dyDescent="0.3">
      <c r="A10" s="2"/>
      <c r="B10" s="2"/>
    </row>
    <row r="11" spans="1:7" ht="49.65" customHeight="1" x14ac:dyDescent="0.3">
      <c r="A11" s="35" t="s">
        <v>0</v>
      </c>
      <c r="B11" s="35"/>
      <c r="C11" s="35"/>
      <c r="D11" s="35"/>
    </row>
    <row r="12" spans="1:7" ht="16.2" thickBot="1" x14ac:dyDescent="0.35">
      <c r="A12" s="3"/>
      <c r="B12" s="3"/>
    </row>
    <row r="13" spans="1:7" ht="31.8" thickBot="1" x14ac:dyDescent="0.35">
      <c r="A13" s="26" t="s">
        <v>1</v>
      </c>
      <c r="B13" s="25" t="s">
        <v>2</v>
      </c>
      <c r="C13" s="27" t="s">
        <v>3</v>
      </c>
      <c r="D13" s="28" t="s">
        <v>4</v>
      </c>
    </row>
    <row r="14" spans="1:7" x14ac:dyDescent="0.3">
      <c r="A14" s="32" t="s">
        <v>5</v>
      </c>
      <c r="B14" s="33"/>
      <c r="C14" s="33"/>
      <c r="D14" s="34"/>
    </row>
    <row r="15" spans="1:7" ht="31.2" x14ac:dyDescent="0.3">
      <c r="A15" s="4"/>
      <c r="B15" s="5" t="s">
        <v>6</v>
      </c>
      <c r="C15" s="6">
        <f>C16</f>
        <v>2152</v>
      </c>
      <c r="D15" s="7">
        <f>D16</f>
        <v>3060950</v>
      </c>
    </row>
    <row r="16" spans="1:7" ht="31.2" x14ac:dyDescent="0.3">
      <c r="A16" s="8"/>
      <c r="B16" s="9" t="s">
        <v>7</v>
      </c>
      <c r="C16" s="10">
        <f t="shared" ref="C16:D16" si="0">C18+C19+C20+C21+C22+C23+C24+C25+C26+C27</f>
        <v>2152</v>
      </c>
      <c r="D16" s="11">
        <f t="shared" si="0"/>
        <v>3060950</v>
      </c>
    </row>
    <row r="17" spans="1:8" ht="47.25" customHeight="1" x14ac:dyDescent="0.3">
      <c r="A17" s="8" t="s">
        <v>8</v>
      </c>
      <c r="B17" s="9" t="s">
        <v>9</v>
      </c>
      <c r="C17" s="9"/>
      <c r="D17" s="12"/>
    </row>
    <row r="18" spans="1:8" x14ac:dyDescent="0.3">
      <c r="A18" s="8" t="s">
        <v>10</v>
      </c>
      <c r="B18" s="9" t="s">
        <v>11</v>
      </c>
      <c r="C18" s="10">
        <f>580-59+2</f>
        <v>523</v>
      </c>
      <c r="D18" s="11">
        <f>765600+129992</f>
        <v>895592</v>
      </c>
      <c r="E18" s="13"/>
      <c r="F18" s="14"/>
      <c r="G18" s="15"/>
      <c r="H18" s="15"/>
    </row>
    <row r="19" spans="1:8" x14ac:dyDescent="0.3">
      <c r="A19" s="8" t="s">
        <v>12</v>
      </c>
      <c r="B19" s="9" t="s">
        <v>13</v>
      </c>
      <c r="C19" s="10">
        <f>5+7</f>
        <v>12</v>
      </c>
      <c r="D19" s="11">
        <f>6800+9520</f>
        <v>16320</v>
      </c>
      <c r="E19" s="13"/>
      <c r="F19" s="14"/>
      <c r="G19" s="15"/>
      <c r="H19" s="15"/>
    </row>
    <row r="20" spans="1:8" x14ac:dyDescent="0.3">
      <c r="A20" s="8" t="s">
        <v>14</v>
      </c>
      <c r="B20" s="9" t="s">
        <v>15</v>
      </c>
      <c r="C20" s="10">
        <v>10</v>
      </c>
      <c r="D20" s="11">
        <v>22000</v>
      </c>
      <c r="E20" s="13"/>
      <c r="F20" s="14"/>
      <c r="G20" s="15"/>
      <c r="H20" s="15"/>
    </row>
    <row r="21" spans="1:8" x14ac:dyDescent="0.3">
      <c r="A21" s="8" t="s">
        <v>16</v>
      </c>
      <c r="B21" s="9" t="s">
        <v>17</v>
      </c>
      <c r="C21" s="10">
        <f>30+33</f>
        <v>63</v>
      </c>
      <c r="D21" s="11">
        <f>52500+44880</f>
        <v>97380</v>
      </c>
      <c r="E21" s="13"/>
      <c r="F21" s="14"/>
      <c r="G21" s="15"/>
      <c r="H21" s="15"/>
    </row>
    <row r="22" spans="1:8" x14ac:dyDescent="0.3">
      <c r="A22" s="8" t="s">
        <v>18</v>
      </c>
      <c r="B22" s="9" t="s">
        <v>19</v>
      </c>
      <c r="C22" s="10">
        <f>170+65</f>
        <v>235</v>
      </c>
      <c r="D22" s="11">
        <f>224400+122152</f>
        <v>346552</v>
      </c>
      <c r="E22" s="13"/>
      <c r="F22" s="14"/>
      <c r="G22" s="15"/>
      <c r="H22" s="15"/>
    </row>
    <row r="23" spans="1:8" x14ac:dyDescent="0.3">
      <c r="A23" s="8" t="s">
        <v>20</v>
      </c>
      <c r="B23" s="9" t="s">
        <v>21</v>
      </c>
      <c r="C23" s="10">
        <f>200+56</f>
        <v>256</v>
      </c>
      <c r="D23" s="11">
        <f>272000+106176</f>
        <v>378176</v>
      </c>
      <c r="E23" s="13"/>
      <c r="F23" s="14"/>
      <c r="G23" s="15"/>
      <c r="H23" s="15"/>
    </row>
    <row r="24" spans="1:8" x14ac:dyDescent="0.3">
      <c r="A24" s="8" t="s">
        <v>22</v>
      </c>
      <c r="B24" s="9" t="s">
        <v>23</v>
      </c>
      <c r="C24" s="10">
        <v>85</v>
      </c>
      <c r="D24" s="11">
        <v>115600</v>
      </c>
      <c r="E24" s="13"/>
      <c r="F24" s="14"/>
      <c r="G24" s="15"/>
      <c r="H24" s="15"/>
    </row>
    <row r="25" spans="1:8" x14ac:dyDescent="0.3">
      <c r="A25" s="8" t="s">
        <v>24</v>
      </c>
      <c r="B25" s="9" t="s">
        <v>25</v>
      </c>
      <c r="C25" s="10">
        <v>5</v>
      </c>
      <c r="D25" s="11">
        <v>25050</v>
      </c>
      <c r="E25" s="13"/>
      <c r="F25" s="14"/>
      <c r="G25" s="15"/>
      <c r="H25" s="15"/>
    </row>
    <row r="26" spans="1:8" x14ac:dyDescent="0.3">
      <c r="A26" s="8" t="s">
        <v>26</v>
      </c>
      <c r="B26" s="9" t="s">
        <v>27</v>
      </c>
      <c r="C26" s="10">
        <f>850-57+120</f>
        <v>913</v>
      </c>
      <c r="D26" s="11">
        <f>1003000+137280</f>
        <v>1140280</v>
      </c>
      <c r="E26" s="13"/>
      <c r="F26" s="14"/>
      <c r="G26" s="15"/>
      <c r="H26" s="15"/>
    </row>
    <row r="27" spans="1:8" ht="16.2" thickBot="1" x14ac:dyDescent="0.35">
      <c r="A27" s="16" t="s">
        <v>28</v>
      </c>
      <c r="B27" s="17" t="s">
        <v>29</v>
      </c>
      <c r="C27" s="18">
        <v>50</v>
      </c>
      <c r="D27" s="29">
        <v>24000</v>
      </c>
      <c r="E27" s="13"/>
      <c r="F27" s="14"/>
      <c r="G27" s="15"/>
      <c r="H27" s="15"/>
    </row>
    <row r="28" spans="1:8" x14ac:dyDescent="0.3">
      <c r="A28" s="19"/>
      <c r="B28" s="20"/>
    </row>
    <row r="29" spans="1:8" x14ac:dyDescent="0.3">
      <c r="A29" s="21"/>
      <c r="B29" s="22" t="s">
        <v>30</v>
      </c>
    </row>
    <row r="30" spans="1:8" ht="119.4" customHeight="1" x14ac:dyDescent="0.3">
      <c r="A30" s="39" t="s">
        <v>38</v>
      </c>
      <c r="B30" s="39"/>
      <c r="C30" s="39"/>
      <c r="D30" s="39"/>
    </row>
  </sheetData>
  <mergeCells count="5">
    <mergeCell ref="A30:D30"/>
    <mergeCell ref="A14:D14"/>
    <mergeCell ref="A11:D11"/>
    <mergeCell ref="A1:D1"/>
    <mergeCell ref="C7:D7"/>
  </mergeCells>
  <printOptions horizontalCentered="1"/>
  <pageMargins left="1.1811023622047245" right="0.39370078740157483" top="0.78740157480314965" bottom="0.78740157480314965" header="0" footer="0"/>
  <pageSetup paperSize="9" scale="90" firstPageNumber="3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Питюл Наталья Алексеевна</dc:creator>
  <cp:lastModifiedBy>Дротенко Оксана Александровна</cp:lastModifiedBy>
  <cp:lastPrinted>2022-11-02T12:08:38Z</cp:lastPrinted>
  <dcterms:created xsi:type="dcterms:W3CDTF">2015-06-05T18:19:34Z</dcterms:created>
  <dcterms:modified xsi:type="dcterms:W3CDTF">2022-11-02T12:08:40Z</dcterms:modified>
</cp:coreProperties>
</file>