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6" windowHeight="8220" tabRatio="390"/>
  </bookViews>
  <sheets>
    <sheet name="Приложение № 2 (осн)" sheetId="1" r:id="rId1"/>
  </sheets>
  <definedNames>
    <definedName name="_xlnm.Print_Titles" localSheetId="0">'Приложение № 2 (осн)'!$A:$C,'Приложение № 2 (осн)'!$9:$9</definedName>
    <definedName name="_xlnm.Print_Area" localSheetId="0">'Приложение № 2 (осн)'!$A$1:$CW$301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300" i="1" l="1"/>
  <c r="CD298" i="1"/>
  <c r="CD296" i="1"/>
  <c r="CD294" i="1"/>
  <c r="CD292" i="1"/>
  <c r="CD290" i="1"/>
  <c r="CD288" i="1"/>
  <c r="CD286" i="1"/>
  <c r="CD285" i="1"/>
  <c r="CD284" i="1"/>
  <c r="CD281" i="1"/>
  <c r="CD278" i="1"/>
  <c r="CD276" i="1"/>
  <c r="CD274" i="1"/>
  <c r="CD273" i="1"/>
  <c r="CD272" i="1"/>
  <c r="CD271" i="1"/>
  <c r="CD270" i="1"/>
  <c r="CD269" i="1"/>
  <c r="CD268" i="1"/>
  <c r="CD267" i="1"/>
  <c r="CD266" i="1"/>
  <c r="CD265" i="1"/>
  <c r="CD264" i="1"/>
  <c r="CD263" i="1"/>
  <c r="CD262" i="1"/>
  <c r="CD261" i="1"/>
  <c r="CD260" i="1"/>
  <c r="CD258" i="1"/>
  <c r="CD257" i="1"/>
  <c r="CD256" i="1"/>
  <c r="CD255" i="1"/>
  <c r="CD254" i="1"/>
  <c r="CD253" i="1"/>
  <c r="CD252" i="1"/>
  <c r="CD251" i="1"/>
  <c r="CD250" i="1"/>
  <c r="CD249" i="1"/>
  <c r="CD248" i="1"/>
  <c r="CD247" i="1"/>
  <c r="CD246" i="1"/>
  <c r="CD245" i="1"/>
  <c r="CD244" i="1"/>
  <c r="CD243" i="1"/>
  <c r="CD242" i="1"/>
  <c r="CD241" i="1"/>
  <c r="CD240" i="1"/>
  <c r="CD239" i="1"/>
  <c r="CD238" i="1"/>
  <c r="CD237" i="1"/>
  <c r="CD236" i="1"/>
  <c r="CD235" i="1"/>
  <c r="CD234" i="1"/>
  <c r="CD233" i="1"/>
  <c r="CD231" i="1"/>
  <c r="CD230" i="1"/>
  <c r="CD229" i="1"/>
  <c r="CD228" i="1"/>
  <c r="CD227" i="1"/>
  <c r="CD226" i="1"/>
  <c r="CD225" i="1"/>
  <c r="CD224" i="1"/>
  <c r="CD223" i="1"/>
  <c r="CD222" i="1"/>
  <c r="CD221" i="1"/>
  <c r="CD220" i="1"/>
  <c r="CD219" i="1"/>
  <c r="CD217" i="1"/>
  <c r="CD215" i="1"/>
  <c r="CD212" i="1"/>
  <c r="CD211" i="1"/>
  <c r="CD208" i="1"/>
  <c r="CD205" i="1"/>
  <c r="CD204" i="1"/>
  <c r="CD203" i="1"/>
  <c r="CD202" i="1"/>
  <c r="CD201" i="1"/>
  <c r="CD200" i="1"/>
  <c r="CD199" i="1"/>
  <c r="CD198" i="1"/>
  <c r="CD197" i="1"/>
  <c r="CD196" i="1"/>
  <c r="CD194" i="1"/>
  <c r="CD193" i="1"/>
  <c r="CD192" i="1"/>
  <c r="CD191" i="1"/>
  <c r="CD190" i="1"/>
  <c r="CD189" i="1"/>
  <c r="CD188" i="1"/>
  <c r="CD186" i="1"/>
  <c r="CD184" i="1"/>
  <c r="CD182" i="1"/>
  <c r="CD180" i="1"/>
  <c r="CD178" i="1"/>
  <c r="CD177" i="1"/>
  <c r="CD176" i="1"/>
  <c r="CD174" i="1"/>
  <c r="CD173" i="1"/>
  <c r="CD171" i="1"/>
  <c r="CD169" i="1"/>
  <c r="CD167" i="1"/>
  <c r="CD166" i="1"/>
  <c r="CD164" i="1"/>
  <c r="CD163" i="1"/>
  <c r="CD161" i="1"/>
  <c r="CD158" i="1"/>
  <c r="CD157" i="1"/>
  <c r="CD155" i="1"/>
  <c r="CD154" i="1"/>
  <c r="CD151" i="1"/>
  <c r="CD150" i="1"/>
  <c r="CD149" i="1"/>
  <c r="CD148" i="1"/>
  <c r="CD147" i="1"/>
  <c r="CD145" i="1"/>
  <c r="CD144" i="1"/>
  <c r="CD142" i="1"/>
  <c r="CD141" i="1"/>
  <c r="CD140" i="1"/>
  <c r="CD137" i="1"/>
  <c r="CD136" i="1"/>
  <c r="CD135" i="1"/>
  <c r="CD133" i="1"/>
  <c r="CD131" i="1"/>
  <c r="CD129" i="1"/>
  <c r="CD128" i="1"/>
  <c r="CD127" i="1"/>
  <c r="CD125" i="1"/>
  <c r="CD124" i="1"/>
  <c r="CD123" i="1"/>
  <c r="CD121" i="1"/>
  <c r="CD120" i="1"/>
  <c r="CD119" i="1"/>
  <c r="CD116" i="1"/>
  <c r="CD114" i="1"/>
  <c r="CD113" i="1"/>
  <c r="CD111" i="1"/>
  <c r="CD109" i="1"/>
  <c r="CD108" i="1"/>
  <c r="CD105" i="1"/>
  <c r="CD103" i="1"/>
  <c r="CD100" i="1"/>
  <c r="CD97" i="1"/>
  <c r="CD94" i="1"/>
  <c r="CD93" i="1"/>
  <c r="CD92" i="1"/>
  <c r="CD91" i="1"/>
  <c r="CD90" i="1"/>
  <c r="CD89" i="1"/>
  <c r="CD88" i="1"/>
  <c r="CD87" i="1"/>
  <c r="CD86" i="1"/>
  <c r="CD85" i="1"/>
  <c r="CD83" i="1"/>
  <c r="CD82" i="1"/>
  <c r="CD79" i="1"/>
  <c r="CD77" i="1"/>
  <c r="CD75" i="1"/>
  <c r="CD73" i="1"/>
  <c r="CD71" i="1"/>
  <c r="CD69" i="1"/>
  <c r="CD67" i="1"/>
  <c r="CD66" i="1"/>
  <c r="CD64" i="1"/>
  <c r="CD61" i="1"/>
  <c r="CD59" i="1"/>
  <c r="CD56" i="1"/>
  <c r="CD53" i="1"/>
  <c r="CD51" i="1"/>
  <c r="CD49" i="1"/>
  <c r="CD47" i="1"/>
  <c r="CD45" i="1"/>
  <c r="CD42" i="1"/>
  <c r="CD40" i="1"/>
  <c r="CD38" i="1"/>
  <c r="CD37" i="1"/>
  <c r="CD36" i="1"/>
  <c r="CD35" i="1"/>
  <c r="CD33" i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7" i="1"/>
  <c r="CD16" i="1"/>
  <c r="CD15" i="1"/>
  <c r="BW77" i="1" l="1"/>
  <c r="AY160" i="1" l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V72" i="1"/>
  <c r="AW72" i="1"/>
  <c r="AX72" i="1"/>
  <c r="AZ72" i="1"/>
  <c r="V68" i="1"/>
  <c r="W68" i="1"/>
  <c r="X68" i="1"/>
  <c r="Y68" i="1"/>
  <c r="Z68" i="1"/>
  <c r="AA68" i="1"/>
  <c r="AB68" i="1"/>
  <c r="AC68" i="1"/>
  <c r="AD68" i="1"/>
  <c r="V70" i="1"/>
  <c r="W70" i="1"/>
  <c r="X70" i="1"/>
  <c r="Y70" i="1"/>
  <c r="Z70" i="1"/>
  <c r="AA70" i="1"/>
  <c r="AB70" i="1"/>
  <c r="AC70" i="1"/>
  <c r="AD70" i="1"/>
  <c r="J48" i="1"/>
  <c r="K48" i="1"/>
  <c r="L48" i="1"/>
  <c r="M48" i="1"/>
  <c r="N48" i="1"/>
  <c r="O48" i="1"/>
  <c r="AY159" i="1" l="1"/>
  <c r="CD13" i="1"/>
  <c r="CI299" i="1"/>
  <c r="CI297" i="1"/>
  <c r="CI295" i="1"/>
  <c r="CI293" i="1"/>
  <c r="CI291" i="1"/>
  <c r="CI289" i="1"/>
  <c r="CI287" i="1"/>
  <c r="CI283" i="1"/>
  <c r="CI280" i="1"/>
  <c r="CI277" i="1"/>
  <c r="CI275" i="1"/>
  <c r="CI259" i="1"/>
  <c r="CI232" i="1"/>
  <c r="CI216" i="1"/>
  <c r="CI214" i="1"/>
  <c r="CI210" i="1"/>
  <c r="CI207" i="1"/>
  <c r="CI195" i="1"/>
  <c r="CI187" i="1"/>
  <c r="CI185" i="1"/>
  <c r="CI183" i="1"/>
  <c r="CI181" i="1"/>
  <c r="CI179" i="1"/>
  <c r="CI175" i="1"/>
  <c r="CI170" i="1"/>
  <c r="CI168" i="1"/>
  <c r="CI165" i="1"/>
  <c r="CI162" i="1"/>
  <c r="CI160" i="1"/>
  <c r="CI156" i="1"/>
  <c r="CI153" i="1"/>
  <c r="CI146" i="1"/>
  <c r="CI143" i="1"/>
  <c r="CI139" i="1"/>
  <c r="CI134" i="1"/>
  <c r="CI132" i="1"/>
  <c r="CI130" i="1"/>
  <c r="CI126" i="1"/>
  <c r="CI122" i="1"/>
  <c r="CI118" i="1"/>
  <c r="CI115" i="1"/>
  <c r="CI112" i="1"/>
  <c r="CI110" i="1"/>
  <c r="CI107" i="1"/>
  <c r="CI104" i="1"/>
  <c r="CI102" i="1"/>
  <c r="CI99" i="1"/>
  <c r="CI96" i="1"/>
  <c r="CI84" i="1"/>
  <c r="CI81" i="1"/>
  <c r="CI78" i="1"/>
  <c r="CI76" i="1"/>
  <c r="CI74" i="1"/>
  <c r="CI72" i="1"/>
  <c r="CI70" i="1"/>
  <c r="CI68" i="1"/>
  <c r="CI65" i="1"/>
  <c r="CI63" i="1"/>
  <c r="CI60" i="1"/>
  <c r="CI58" i="1"/>
  <c r="CI55" i="1"/>
  <c r="CI52" i="1"/>
  <c r="CI50" i="1"/>
  <c r="CI48" i="1"/>
  <c r="CI46" i="1"/>
  <c r="CI44" i="1"/>
  <c r="CI41" i="1"/>
  <c r="CI39" i="1"/>
  <c r="CI34" i="1"/>
  <c r="CI32" i="1"/>
  <c r="CI18" i="1"/>
  <c r="CI14" i="1"/>
  <c r="CI12" i="1"/>
  <c r="CO54" i="1"/>
  <c r="CN54" i="1"/>
  <c r="AY54" i="1"/>
  <c r="AU54" i="1"/>
  <c r="AT54" i="1"/>
  <c r="CR92" i="1"/>
  <c r="CJ92" i="1"/>
  <c r="CA92" i="1"/>
  <c r="BM92" i="1"/>
  <c r="BJ92" i="1"/>
  <c r="BF92" i="1"/>
  <c r="BB92" i="1"/>
  <c r="AE92" i="1"/>
  <c r="U92" i="1"/>
  <c r="P92" i="1"/>
  <c r="I92" i="1"/>
  <c r="CI54" i="1" l="1"/>
  <c r="CI209" i="1"/>
  <c r="CQ92" i="1"/>
  <c r="CI98" i="1"/>
  <c r="CI218" i="1"/>
  <c r="CI43" i="1"/>
  <c r="CI57" i="1"/>
  <c r="CI101" i="1"/>
  <c r="CI106" i="1"/>
  <c r="CI117" i="1"/>
  <c r="CI152" i="1"/>
  <c r="CI159" i="1"/>
  <c r="CI172" i="1"/>
  <c r="CI282" i="1"/>
  <c r="CI62" i="1"/>
  <c r="CI95" i="1"/>
  <c r="CI206" i="1"/>
  <c r="CI279" i="1"/>
  <c r="CI213" i="1"/>
  <c r="CI11" i="1"/>
  <c r="CI80" i="1"/>
  <c r="CI138" i="1"/>
  <c r="BZ92" i="1"/>
  <c r="BA92" i="1"/>
  <c r="F92" i="1"/>
  <c r="CI301" i="1" l="1"/>
  <c r="BY92" i="1"/>
  <c r="E92" i="1"/>
  <c r="D92" i="1" l="1"/>
  <c r="O158" i="1" l="1"/>
  <c r="AY63" i="1" l="1"/>
  <c r="CR228" i="1" l="1"/>
  <c r="CJ228" i="1"/>
  <c r="CA228" i="1"/>
  <c r="BM228" i="1"/>
  <c r="BJ228" i="1"/>
  <c r="BF228" i="1"/>
  <c r="BB228" i="1"/>
  <c r="AE228" i="1"/>
  <c r="U228" i="1"/>
  <c r="P228" i="1"/>
  <c r="I228" i="1"/>
  <c r="BA228" i="1" l="1"/>
  <c r="CQ228" i="1"/>
  <c r="BZ228" i="1"/>
  <c r="F228" i="1"/>
  <c r="BY228" i="1" l="1"/>
  <c r="E228" i="1"/>
  <c r="D228" i="1" l="1"/>
  <c r="CC270" i="1" l="1"/>
  <c r="CT112" i="1"/>
  <c r="CS112" i="1"/>
  <c r="CP112" i="1"/>
  <c r="CO112" i="1"/>
  <c r="CN112" i="1"/>
  <c r="CM112" i="1"/>
  <c r="CL112" i="1"/>
  <c r="CK112" i="1"/>
  <c r="CH112" i="1"/>
  <c r="CG112" i="1"/>
  <c r="CF112" i="1"/>
  <c r="CE112" i="1"/>
  <c r="CC112" i="1"/>
  <c r="CB112" i="1"/>
  <c r="BX112" i="1"/>
  <c r="BW112" i="1"/>
  <c r="BV112" i="1"/>
  <c r="BU112" i="1"/>
  <c r="BT112" i="1"/>
  <c r="BS112" i="1"/>
  <c r="BR112" i="1"/>
  <c r="BQ112" i="1"/>
  <c r="BP112" i="1"/>
  <c r="BO112" i="1"/>
  <c r="BN112" i="1"/>
  <c r="BL112" i="1"/>
  <c r="BK112" i="1"/>
  <c r="BI112" i="1"/>
  <c r="BH112" i="1"/>
  <c r="BG112" i="1"/>
  <c r="BE112" i="1"/>
  <c r="BD112" i="1"/>
  <c r="BC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D112" i="1"/>
  <c r="AC112" i="1"/>
  <c r="AB112" i="1"/>
  <c r="AA112" i="1"/>
  <c r="Z112" i="1"/>
  <c r="Y112" i="1"/>
  <c r="X112" i="1"/>
  <c r="W112" i="1"/>
  <c r="V112" i="1"/>
  <c r="T112" i="1"/>
  <c r="S112" i="1"/>
  <c r="R112" i="1"/>
  <c r="Q112" i="1"/>
  <c r="O112" i="1"/>
  <c r="N112" i="1"/>
  <c r="M112" i="1"/>
  <c r="L112" i="1"/>
  <c r="K112" i="1"/>
  <c r="J112" i="1"/>
  <c r="H112" i="1"/>
  <c r="G112" i="1"/>
  <c r="AZ112" i="1" l="1"/>
  <c r="CR114" i="1" l="1"/>
  <c r="CJ114" i="1"/>
  <c r="CA114" i="1"/>
  <c r="BM114" i="1"/>
  <c r="BJ114" i="1"/>
  <c r="BF114" i="1"/>
  <c r="BB114" i="1"/>
  <c r="AE114" i="1"/>
  <c r="U114" i="1"/>
  <c r="P114" i="1"/>
  <c r="I114" i="1"/>
  <c r="CR113" i="1"/>
  <c r="CJ113" i="1"/>
  <c r="CA113" i="1"/>
  <c r="BM113" i="1"/>
  <c r="BJ113" i="1"/>
  <c r="BF113" i="1"/>
  <c r="BB113" i="1"/>
  <c r="AE113" i="1"/>
  <c r="U113" i="1"/>
  <c r="P113" i="1"/>
  <c r="I113" i="1"/>
  <c r="BE111" i="1"/>
  <c r="CT102" i="1"/>
  <c r="CS102" i="1"/>
  <c r="CP102" i="1"/>
  <c r="CO102" i="1"/>
  <c r="CN102" i="1"/>
  <c r="CM102" i="1"/>
  <c r="CL102" i="1"/>
  <c r="CK102" i="1"/>
  <c r="CH102" i="1"/>
  <c r="CG102" i="1"/>
  <c r="CF102" i="1"/>
  <c r="CE102" i="1"/>
  <c r="CC102" i="1"/>
  <c r="CB102" i="1"/>
  <c r="BX102" i="1"/>
  <c r="BW102" i="1"/>
  <c r="BV102" i="1"/>
  <c r="BU102" i="1"/>
  <c r="BT102" i="1"/>
  <c r="BS102" i="1"/>
  <c r="BR102" i="1"/>
  <c r="BQ102" i="1"/>
  <c r="BP102" i="1"/>
  <c r="BO102" i="1"/>
  <c r="BN102" i="1"/>
  <c r="BL102" i="1"/>
  <c r="BK102" i="1"/>
  <c r="BI102" i="1"/>
  <c r="BH102" i="1"/>
  <c r="BG102" i="1"/>
  <c r="BE102" i="1"/>
  <c r="BD102" i="1"/>
  <c r="BC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D102" i="1"/>
  <c r="AC102" i="1"/>
  <c r="AB102" i="1"/>
  <c r="AA102" i="1"/>
  <c r="Z102" i="1"/>
  <c r="Y102" i="1"/>
  <c r="X102" i="1"/>
  <c r="W102" i="1"/>
  <c r="V102" i="1"/>
  <c r="T102" i="1"/>
  <c r="S102" i="1"/>
  <c r="R102" i="1"/>
  <c r="Q102" i="1"/>
  <c r="O102" i="1"/>
  <c r="N102" i="1"/>
  <c r="M102" i="1"/>
  <c r="L102" i="1"/>
  <c r="K102" i="1"/>
  <c r="J102" i="1"/>
  <c r="H102" i="1"/>
  <c r="G102" i="1"/>
  <c r="CR103" i="1"/>
  <c r="CJ103" i="1"/>
  <c r="CA103" i="1"/>
  <c r="BM103" i="1"/>
  <c r="BJ103" i="1"/>
  <c r="BF103" i="1"/>
  <c r="BB103" i="1"/>
  <c r="AE103" i="1"/>
  <c r="U103" i="1"/>
  <c r="P103" i="1"/>
  <c r="I103" i="1"/>
  <c r="AZ102" i="1" l="1"/>
  <c r="CQ103" i="1"/>
  <c r="CQ113" i="1"/>
  <c r="CQ114" i="1"/>
  <c r="BA103" i="1"/>
  <c r="BZ103" i="1"/>
  <c r="BA113" i="1"/>
  <c r="BZ113" i="1"/>
  <c r="BA114" i="1"/>
  <c r="F114" i="1"/>
  <c r="F103" i="1"/>
  <c r="F113" i="1"/>
  <c r="BZ114" i="1"/>
  <c r="BY103" i="1" l="1"/>
  <c r="E103" i="1"/>
  <c r="E113" i="1"/>
  <c r="E114" i="1"/>
  <c r="BY113" i="1"/>
  <c r="BY114" i="1"/>
  <c r="D113" i="1" l="1"/>
  <c r="D103" i="1"/>
  <c r="D114" i="1"/>
  <c r="CR285" i="1" l="1"/>
  <c r="CJ285" i="1"/>
  <c r="CA285" i="1"/>
  <c r="BM285" i="1"/>
  <c r="BJ285" i="1"/>
  <c r="BF285" i="1"/>
  <c r="BB285" i="1"/>
  <c r="AE285" i="1"/>
  <c r="U285" i="1"/>
  <c r="P285" i="1"/>
  <c r="I285" i="1"/>
  <c r="CR227" i="1"/>
  <c r="CJ227" i="1"/>
  <c r="CA227" i="1"/>
  <c r="BM227" i="1"/>
  <c r="BJ227" i="1"/>
  <c r="BF227" i="1"/>
  <c r="BB227" i="1"/>
  <c r="AE227" i="1"/>
  <c r="U227" i="1"/>
  <c r="P227" i="1"/>
  <c r="I227" i="1"/>
  <c r="CQ227" i="1" l="1"/>
  <c r="CQ285" i="1"/>
  <c r="BA285" i="1"/>
  <c r="BZ227" i="1"/>
  <c r="F285" i="1"/>
  <c r="BA227" i="1"/>
  <c r="BZ285" i="1"/>
  <c r="F227" i="1"/>
  <c r="BF288" i="1"/>
  <c r="BF102" i="1" l="1"/>
  <c r="BY227" i="1"/>
  <c r="BY285" i="1"/>
  <c r="E285" i="1"/>
  <c r="E227" i="1"/>
  <c r="D227" i="1" l="1"/>
  <c r="D285" i="1"/>
  <c r="CP291" i="1" l="1"/>
  <c r="CS291" i="1"/>
  <c r="CT291" i="1"/>
  <c r="CN291" i="1"/>
  <c r="CO291" i="1"/>
  <c r="CR273" i="1" l="1"/>
  <c r="CJ273" i="1"/>
  <c r="CA273" i="1"/>
  <c r="BM273" i="1"/>
  <c r="BJ273" i="1"/>
  <c r="BF273" i="1"/>
  <c r="BB273" i="1"/>
  <c r="AE273" i="1"/>
  <c r="U273" i="1"/>
  <c r="P273" i="1"/>
  <c r="I273" i="1"/>
  <c r="CN283" i="1"/>
  <c r="CN162" i="1"/>
  <c r="CN115" i="1"/>
  <c r="CN110" i="1"/>
  <c r="CN107" i="1"/>
  <c r="CN39" i="1"/>
  <c r="CL299" i="1"/>
  <c r="CL297" i="1"/>
  <c r="CL295" i="1"/>
  <c r="CL293" i="1"/>
  <c r="CL291" i="1"/>
  <c r="CL289" i="1"/>
  <c r="CL287" i="1"/>
  <c r="CL283" i="1"/>
  <c r="CL280" i="1"/>
  <c r="CL277" i="1"/>
  <c r="CL275" i="1"/>
  <c r="CL259" i="1"/>
  <c r="CL232" i="1"/>
  <c r="CL216" i="1"/>
  <c r="CL214" i="1"/>
  <c r="CL210" i="1"/>
  <c r="CL207" i="1"/>
  <c r="CL195" i="1"/>
  <c r="CL187" i="1"/>
  <c r="CL185" i="1"/>
  <c r="CL183" i="1"/>
  <c r="CL181" i="1"/>
  <c r="CL179" i="1"/>
  <c r="CL175" i="1"/>
  <c r="CL170" i="1"/>
  <c r="CL168" i="1"/>
  <c r="CL165" i="1"/>
  <c r="CL162" i="1"/>
  <c r="CL160" i="1"/>
  <c r="CL156" i="1"/>
  <c r="CL153" i="1"/>
  <c r="CL146" i="1"/>
  <c r="CL143" i="1"/>
  <c r="CL139" i="1"/>
  <c r="CL134" i="1"/>
  <c r="CL132" i="1"/>
  <c r="CL130" i="1"/>
  <c r="CL126" i="1"/>
  <c r="CL122" i="1"/>
  <c r="CL118" i="1"/>
  <c r="CL115" i="1"/>
  <c r="CL110" i="1"/>
  <c r="CL107" i="1"/>
  <c r="CL104" i="1"/>
  <c r="CL99" i="1"/>
  <c r="CL96" i="1"/>
  <c r="CL84" i="1"/>
  <c r="CL81" i="1"/>
  <c r="CL78" i="1"/>
  <c r="CL76" i="1"/>
  <c r="CL74" i="1"/>
  <c r="CL72" i="1"/>
  <c r="CL70" i="1"/>
  <c r="CL68" i="1"/>
  <c r="CL65" i="1"/>
  <c r="CL63" i="1"/>
  <c r="CL60" i="1"/>
  <c r="CL58" i="1"/>
  <c r="CL55" i="1"/>
  <c r="CL52" i="1"/>
  <c r="CL50" i="1"/>
  <c r="CL48" i="1"/>
  <c r="CL46" i="1"/>
  <c r="CL44" i="1"/>
  <c r="CL41" i="1"/>
  <c r="CL39" i="1"/>
  <c r="CL34" i="1"/>
  <c r="CL32" i="1"/>
  <c r="CL18" i="1"/>
  <c r="CL14" i="1"/>
  <c r="CL12" i="1"/>
  <c r="CG299" i="1"/>
  <c r="CG297" i="1"/>
  <c r="CG295" i="1"/>
  <c r="CG293" i="1"/>
  <c r="CG291" i="1"/>
  <c r="CG289" i="1"/>
  <c r="CG287" i="1"/>
  <c r="CG283" i="1"/>
  <c r="CG280" i="1"/>
  <c r="CG277" i="1"/>
  <c r="CG275" i="1"/>
  <c r="CG259" i="1"/>
  <c r="CG232" i="1"/>
  <c r="CG216" i="1"/>
  <c r="CG214" i="1"/>
  <c r="CG210" i="1"/>
  <c r="CG207" i="1"/>
  <c r="CG195" i="1"/>
  <c r="CG187" i="1"/>
  <c r="CG185" i="1"/>
  <c r="CG183" i="1"/>
  <c r="CG181" i="1"/>
  <c r="CG179" i="1"/>
  <c r="CG175" i="1"/>
  <c r="CG170" i="1"/>
  <c r="CG168" i="1"/>
  <c r="CG165" i="1"/>
  <c r="CG162" i="1"/>
  <c r="CG160" i="1"/>
  <c r="CG156" i="1"/>
  <c r="CG153" i="1"/>
  <c r="CG146" i="1"/>
  <c r="CG143" i="1"/>
  <c r="CG139" i="1"/>
  <c r="CG134" i="1"/>
  <c r="CG132" i="1"/>
  <c r="CG130" i="1"/>
  <c r="CG126" i="1"/>
  <c r="CG122" i="1"/>
  <c r="CG118" i="1"/>
  <c r="CG115" i="1"/>
  <c r="CG110" i="1"/>
  <c r="CG107" i="1"/>
  <c r="CG104" i="1"/>
  <c r="CG99" i="1"/>
  <c r="CG96" i="1"/>
  <c r="CG84" i="1"/>
  <c r="CG81" i="1"/>
  <c r="CG78" i="1"/>
  <c r="CG76" i="1"/>
  <c r="CG74" i="1"/>
  <c r="CG72" i="1"/>
  <c r="CG70" i="1"/>
  <c r="CG68" i="1"/>
  <c r="CG65" i="1"/>
  <c r="CG63" i="1"/>
  <c r="CG60" i="1"/>
  <c r="CG58" i="1"/>
  <c r="CG55" i="1"/>
  <c r="CG52" i="1"/>
  <c r="CG50" i="1"/>
  <c r="CG48" i="1"/>
  <c r="CG46" i="1"/>
  <c r="CG44" i="1"/>
  <c r="CG41" i="1"/>
  <c r="CG39" i="1"/>
  <c r="CG34" i="1"/>
  <c r="CG32" i="1"/>
  <c r="CG18" i="1"/>
  <c r="CG14" i="1"/>
  <c r="CG12" i="1"/>
  <c r="CF299" i="1"/>
  <c r="CF297" i="1"/>
  <c r="CF295" i="1"/>
  <c r="CF293" i="1"/>
  <c r="CF291" i="1"/>
  <c r="CF289" i="1"/>
  <c r="CF287" i="1"/>
  <c r="CF283" i="1"/>
  <c r="CF280" i="1"/>
  <c r="CF277" i="1"/>
  <c r="CF275" i="1"/>
  <c r="CF259" i="1"/>
  <c r="CF232" i="1"/>
  <c r="CF216" i="1"/>
  <c r="CF214" i="1"/>
  <c r="CF210" i="1"/>
  <c r="CF207" i="1"/>
  <c r="CF195" i="1"/>
  <c r="CF187" i="1"/>
  <c r="CF185" i="1"/>
  <c r="CF183" i="1"/>
  <c r="CF181" i="1"/>
  <c r="CF179" i="1"/>
  <c r="CF175" i="1"/>
  <c r="CF170" i="1"/>
  <c r="CF168" i="1"/>
  <c r="CF165" i="1"/>
  <c r="CF162" i="1"/>
  <c r="CF160" i="1"/>
  <c r="CF156" i="1"/>
  <c r="CF153" i="1"/>
  <c r="CF146" i="1"/>
  <c r="CF143" i="1"/>
  <c r="CF139" i="1"/>
  <c r="CF134" i="1"/>
  <c r="CF132" i="1"/>
  <c r="CF130" i="1"/>
  <c r="CF126" i="1"/>
  <c r="CF122" i="1"/>
  <c r="CF118" i="1"/>
  <c r="CF115" i="1"/>
  <c r="CF110" i="1"/>
  <c r="CF107" i="1"/>
  <c r="CF104" i="1"/>
  <c r="CF99" i="1"/>
  <c r="CF96" i="1"/>
  <c r="CF84" i="1"/>
  <c r="CF81" i="1"/>
  <c r="CF78" i="1"/>
  <c r="CF76" i="1"/>
  <c r="CF74" i="1"/>
  <c r="CF72" i="1"/>
  <c r="CF70" i="1"/>
  <c r="CF68" i="1"/>
  <c r="CF65" i="1"/>
  <c r="CF63" i="1"/>
  <c r="CF60" i="1"/>
  <c r="CF58" i="1"/>
  <c r="CF55" i="1"/>
  <c r="CF52" i="1"/>
  <c r="CF50" i="1"/>
  <c r="CF48" i="1"/>
  <c r="CF46" i="1"/>
  <c r="CF44" i="1"/>
  <c r="CF41" i="1"/>
  <c r="CF39" i="1"/>
  <c r="CF34" i="1"/>
  <c r="CF32" i="1"/>
  <c r="CF18" i="1"/>
  <c r="CF14" i="1"/>
  <c r="CF12" i="1"/>
  <c r="CR260" i="1"/>
  <c r="CJ260" i="1"/>
  <c r="CA260" i="1"/>
  <c r="BM260" i="1"/>
  <c r="BJ260" i="1"/>
  <c r="BF260" i="1"/>
  <c r="BB260" i="1"/>
  <c r="AE260" i="1"/>
  <c r="U260" i="1"/>
  <c r="P260" i="1"/>
  <c r="I260" i="1"/>
  <c r="CR220" i="1"/>
  <c r="CJ220" i="1"/>
  <c r="CA220" i="1"/>
  <c r="BM220" i="1"/>
  <c r="BJ220" i="1"/>
  <c r="BF220" i="1"/>
  <c r="BB220" i="1"/>
  <c r="AE220" i="1"/>
  <c r="U220" i="1"/>
  <c r="P220" i="1"/>
  <c r="O220" i="1"/>
  <c r="CR224" i="1"/>
  <c r="CJ224" i="1"/>
  <c r="CA224" i="1"/>
  <c r="BM224" i="1"/>
  <c r="BJ224" i="1"/>
  <c r="BF224" i="1"/>
  <c r="BB224" i="1"/>
  <c r="AE224" i="1"/>
  <c r="U224" i="1"/>
  <c r="P224" i="1"/>
  <c r="I224" i="1"/>
  <c r="AE194" i="1"/>
  <c r="AE193" i="1"/>
  <c r="AE192" i="1"/>
  <c r="AE191" i="1"/>
  <c r="AE190" i="1"/>
  <c r="AE189" i="1"/>
  <c r="AE188" i="1"/>
  <c r="AE186" i="1"/>
  <c r="BM49" i="1"/>
  <c r="CF54" i="1" l="1"/>
  <c r="CL54" i="1"/>
  <c r="CG54" i="1"/>
  <c r="CQ220" i="1"/>
  <c r="CQ260" i="1"/>
  <c r="CF95" i="1"/>
  <c r="CG95" i="1"/>
  <c r="BM48" i="1"/>
  <c r="CQ224" i="1"/>
  <c r="CF98" i="1"/>
  <c r="CF206" i="1"/>
  <c r="CF218" i="1"/>
  <c r="CF279" i="1"/>
  <c r="CG98" i="1"/>
  <c r="CG206" i="1"/>
  <c r="CG218" i="1"/>
  <c r="CG279" i="1"/>
  <c r="CL98" i="1"/>
  <c r="CL206" i="1"/>
  <c r="CL218" i="1"/>
  <c r="CL279" i="1"/>
  <c r="CN282" i="1"/>
  <c r="CQ273" i="1"/>
  <c r="I220" i="1"/>
  <c r="CF209" i="1"/>
  <c r="CG209" i="1"/>
  <c r="CL95" i="1"/>
  <c r="CL209" i="1"/>
  <c r="CN159" i="1"/>
  <c r="CL159" i="1"/>
  <c r="BA260" i="1"/>
  <c r="BZ273" i="1"/>
  <c r="CG117" i="1"/>
  <c r="CG172" i="1"/>
  <c r="BA273" i="1"/>
  <c r="BA224" i="1"/>
  <c r="CF117" i="1"/>
  <c r="CF172" i="1"/>
  <c r="CG159" i="1"/>
  <c r="CG282" i="1"/>
  <c r="CL11" i="1"/>
  <c r="CL57" i="1"/>
  <c r="CL62" i="1"/>
  <c r="CL117" i="1"/>
  <c r="CL138" i="1"/>
  <c r="CL172" i="1"/>
  <c r="CL282" i="1"/>
  <c r="F273" i="1"/>
  <c r="CF43" i="1"/>
  <c r="CF159" i="1"/>
  <c r="CF282" i="1"/>
  <c r="CG11" i="1"/>
  <c r="CG57" i="1"/>
  <c r="CG62" i="1"/>
  <c r="CG80" i="1"/>
  <c r="CG101" i="1"/>
  <c r="CG106" i="1"/>
  <c r="CG152" i="1"/>
  <c r="CL43" i="1"/>
  <c r="CL101" i="1"/>
  <c r="CL106" i="1"/>
  <c r="CL152" i="1"/>
  <c r="CF62" i="1"/>
  <c r="CF101" i="1"/>
  <c r="CF106" i="1"/>
  <c r="CF152" i="1"/>
  <c r="CG43" i="1"/>
  <c r="CL80" i="1"/>
  <c r="CF11" i="1"/>
  <c r="CF57" i="1"/>
  <c r="CF138" i="1"/>
  <c r="CG138" i="1"/>
  <c r="BZ260" i="1"/>
  <c r="CF80" i="1"/>
  <c r="BZ220" i="1"/>
  <c r="F260" i="1"/>
  <c r="BZ224" i="1"/>
  <c r="F224" i="1"/>
  <c r="AY76" i="1"/>
  <c r="AY232" i="1"/>
  <c r="AX41" i="1"/>
  <c r="AY41" i="1"/>
  <c r="AZ41" i="1"/>
  <c r="AY18" i="1"/>
  <c r="AE169" i="1"/>
  <c r="CL213" i="1" l="1"/>
  <c r="CN301" i="1"/>
  <c r="CG213" i="1"/>
  <c r="F220" i="1"/>
  <c r="CF213" i="1"/>
  <c r="AY218" i="1"/>
  <c r="E224" i="1"/>
  <c r="BY224" i="1"/>
  <c r="BY220" i="1"/>
  <c r="BY260" i="1"/>
  <c r="AY62" i="1"/>
  <c r="E260" i="1"/>
  <c r="BY273" i="1"/>
  <c r="E273" i="1"/>
  <c r="AY11" i="1"/>
  <c r="CL301" i="1" l="1"/>
  <c r="CG301" i="1"/>
  <c r="CF301" i="1"/>
  <c r="E220" i="1"/>
  <c r="AY213" i="1"/>
  <c r="D224" i="1"/>
  <c r="D260" i="1"/>
  <c r="D273" i="1"/>
  <c r="CR271" i="1"/>
  <c r="CJ271" i="1"/>
  <c r="CA271" i="1"/>
  <c r="BM271" i="1"/>
  <c r="BJ271" i="1"/>
  <c r="BF271" i="1"/>
  <c r="BB271" i="1"/>
  <c r="AE271" i="1"/>
  <c r="U271" i="1"/>
  <c r="P271" i="1"/>
  <c r="I271" i="1"/>
  <c r="CR270" i="1"/>
  <c r="CJ270" i="1"/>
  <c r="CA270" i="1"/>
  <c r="BM270" i="1"/>
  <c r="BJ270" i="1"/>
  <c r="BF270" i="1"/>
  <c r="BB270" i="1"/>
  <c r="AE270" i="1"/>
  <c r="U270" i="1"/>
  <c r="P270" i="1"/>
  <c r="I270" i="1"/>
  <c r="CR266" i="1"/>
  <c r="CJ266" i="1"/>
  <c r="CA266" i="1"/>
  <c r="BM266" i="1"/>
  <c r="BJ266" i="1"/>
  <c r="BF266" i="1"/>
  <c r="BB266" i="1"/>
  <c r="AE266" i="1"/>
  <c r="U266" i="1"/>
  <c r="P266" i="1"/>
  <c r="I266" i="1"/>
  <c r="CR231" i="1"/>
  <c r="CJ231" i="1"/>
  <c r="CA231" i="1"/>
  <c r="BM231" i="1"/>
  <c r="BJ231" i="1"/>
  <c r="BF231" i="1"/>
  <c r="BB231" i="1"/>
  <c r="AE231" i="1"/>
  <c r="U231" i="1"/>
  <c r="P231" i="1"/>
  <c r="I231" i="1"/>
  <c r="CR225" i="1"/>
  <c r="CJ225" i="1"/>
  <c r="CA225" i="1"/>
  <c r="BM225" i="1"/>
  <c r="BJ225" i="1"/>
  <c r="BF225" i="1"/>
  <c r="BB225" i="1"/>
  <c r="AE225" i="1"/>
  <c r="U225" i="1"/>
  <c r="P225" i="1"/>
  <c r="I225" i="1"/>
  <c r="CR222" i="1"/>
  <c r="CJ222" i="1"/>
  <c r="CA222" i="1"/>
  <c r="BM222" i="1"/>
  <c r="BJ222" i="1"/>
  <c r="BF222" i="1"/>
  <c r="BB222" i="1"/>
  <c r="AE222" i="1"/>
  <c r="U222" i="1"/>
  <c r="P222" i="1"/>
  <c r="I222" i="1"/>
  <c r="CR94" i="1"/>
  <c r="CJ94" i="1"/>
  <c r="CA94" i="1"/>
  <c r="BM94" i="1"/>
  <c r="BJ94" i="1"/>
  <c r="BF94" i="1"/>
  <c r="BB94" i="1"/>
  <c r="AE94" i="1"/>
  <c r="U94" i="1"/>
  <c r="P94" i="1"/>
  <c r="I94" i="1"/>
  <c r="CR93" i="1"/>
  <c r="CJ93" i="1"/>
  <c r="CA93" i="1"/>
  <c r="BM93" i="1"/>
  <c r="BJ93" i="1"/>
  <c r="BF93" i="1"/>
  <c r="BB93" i="1"/>
  <c r="AE93" i="1"/>
  <c r="U93" i="1"/>
  <c r="P93" i="1"/>
  <c r="I93" i="1"/>
  <c r="CR89" i="1"/>
  <c r="CJ89" i="1"/>
  <c r="CA89" i="1"/>
  <c r="BM89" i="1"/>
  <c r="BJ89" i="1"/>
  <c r="BF89" i="1"/>
  <c r="BB89" i="1"/>
  <c r="AE89" i="1"/>
  <c r="U89" i="1"/>
  <c r="P89" i="1"/>
  <c r="I89" i="1"/>
  <c r="AY301" i="1" l="1"/>
  <c r="D220" i="1"/>
  <c r="BA231" i="1"/>
  <c r="BZ94" i="1"/>
  <c r="CQ94" i="1"/>
  <c r="BA89" i="1"/>
  <c r="F93" i="1"/>
  <c r="BZ266" i="1"/>
  <c r="CQ266" i="1"/>
  <c r="BA271" i="1"/>
  <c r="CQ93" i="1"/>
  <c r="BA222" i="1"/>
  <c r="BZ222" i="1"/>
  <c r="BA225" i="1"/>
  <c r="BZ225" i="1"/>
  <c r="F231" i="1"/>
  <c r="BA270" i="1"/>
  <c r="BZ270" i="1"/>
  <c r="F271" i="1"/>
  <c r="F89" i="1"/>
  <c r="BZ89" i="1"/>
  <c r="CQ89" i="1"/>
  <c r="BA93" i="1"/>
  <c r="BZ93" i="1"/>
  <c r="F94" i="1"/>
  <c r="BA94" i="1"/>
  <c r="F222" i="1"/>
  <c r="CQ222" i="1"/>
  <c r="F225" i="1"/>
  <c r="CQ225" i="1"/>
  <c r="BZ231" i="1"/>
  <c r="CQ231" i="1"/>
  <c r="F266" i="1"/>
  <c r="BA266" i="1"/>
  <c r="F270" i="1"/>
  <c r="CQ270" i="1"/>
  <c r="BZ271" i="1"/>
  <c r="CQ271" i="1"/>
  <c r="BY266" i="1" l="1"/>
  <c r="BY94" i="1"/>
  <c r="E225" i="1"/>
  <c r="E266" i="1"/>
  <c r="BY93" i="1"/>
  <c r="E222" i="1"/>
  <c r="BY271" i="1"/>
  <c r="E94" i="1"/>
  <c r="BY89" i="1"/>
  <c r="E89" i="1"/>
  <c r="E271" i="1"/>
  <c r="BY270" i="1"/>
  <c r="E231" i="1"/>
  <c r="BY225" i="1"/>
  <c r="BY222" i="1"/>
  <c r="E270" i="1"/>
  <c r="BY231" i="1"/>
  <c r="E93" i="1"/>
  <c r="D93" i="1" l="1"/>
  <c r="D270" i="1"/>
  <c r="D231" i="1"/>
  <c r="D271" i="1"/>
  <c r="D89" i="1"/>
  <c r="D94" i="1"/>
  <c r="D222" i="1"/>
  <c r="D266" i="1"/>
  <c r="D225" i="1"/>
  <c r="CA40" i="1" l="1"/>
  <c r="AZ39" i="1"/>
  <c r="AM39" i="1"/>
  <c r="AK39" i="1"/>
  <c r="AI39" i="1"/>
  <c r="AH39" i="1"/>
  <c r="AA39" i="1"/>
  <c r="Z39" i="1"/>
  <c r="Y39" i="1"/>
  <c r="X39" i="1"/>
  <c r="W39" i="1"/>
  <c r="V39" i="1"/>
  <c r="T39" i="1"/>
  <c r="O39" i="1"/>
  <c r="H39" i="1"/>
  <c r="G39" i="1"/>
  <c r="CT39" i="1"/>
  <c r="CS39" i="1"/>
  <c r="CP39" i="1"/>
  <c r="CO39" i="1"/>
  <c r="CM39" i="1"/>
  <c r="CK39" i="1"/>
  <c r="CH39" i="1"/>
  <c r="CE39" i="1"/>
  <c r="CB39" i="1"/>
  <c r="BX39" i="1"/>
  <c r="BW39" i="1"/>
  <c r="BV39" i="1"/>
  <c r="BU39" i="1"/>
  <c r="BT39" i="1"/>
  <c r="BS39" i="1"/>
  <c r="BR39" i="1"/>
  <c r="BQ39" i="1"/>
  <c r="BP39" i="1"/>
  <c r="BO39" i="1"/>
  <c r="BN39" i="1"/>
  <c r="BL39" i="1"/>
  <c r="BK39" i="1"/>
  <c r="BI39" i="1"/>
  <c r="BH39" i="1"/>
  <c r="BG39" i="1"/>
  <c r="BE39" i="1"/>
  <c r="BD39" i="1"/>
  <c r="BC39" i="1"/>
  <c r="AX39" i="1"/>
  <c r="AW39" i="1"/>
  <c r="AV39" i="1"/>
  <c r="AU39" i="1"/>
  <c r="AT39" i="1"/>
  <c r="AS39" i="1"/>
  <c r="AR39" i="1"/>
  <c r="AQ39" i="1"/>
  <c r="AP39" i="1"/>
  <c r="AO39" i="1"/>
  <c r="AN39" i="1"/>
  <c r="AL39" i="1"/>
  <c r="AJ39" i="1"/>
  <c r="AG39" i="1"/>
  <c r="AF39" i="1"/>
  <c r="AD39" i="1"/>
  <c r="AC39" i="1"/>
  <c r="AB39" i="1"/>
  <c r="S39" i="1"/>
  <c r="R39" i="1"/>
  <c r="Q39" i="1"/>
  <c r="N39" i="1"/>
  <c r="M39" i="1"/>
  <c r="L39" i="1"/>
  <c r="K39" i="1"/>
  <c r="J39" i="1"/>
  <c r="CR40" i="1"/>
  <c r="CJ40" i="1"/>
  <c r="BM40" i="1"/>
  <c r="BJ40" i="1"/>
  <c r="BF40" i="1"/>
  <c r="BB40" i="1"/>
  <c r="P40" i="1"/>
  <c r="BA40" i="1" l="1"/>
  <c r="AU11" i="1"/>
  <c r="AT11" i="1"/>
  <c r="BM59" i="1"/>
  <c r="CQ40" i="1"/>
  <c r="CC39" i="1"/>
  <c r="I40" i="1"/>
  <c r="U40" i="1"/>
  <c r="AE40" i="1"/>
  <c r="BZ40" i="1"/>
  <c r="F40" i="1" l="1"/>
  <c r="BY40" i="1"/>
  <c r="E40" i="1" l="1"/>
  <c r="D40" i="1" l="1"/>
  <c r="CT283" i="1"/>
  <c r="CS283" i="1"/>
  <c r="CP283" i="1"/>
  <c r="CO283" i="1"/>
  <c r="CM283" i="1"/>
  <c r="CK283" i="1"/>
  <c r="CH283" i="1"/>
  <c r="CE283" i="1"/>
  <c r="CC283" i="1"/>
  <c r="CB283" i="1"/>
  <c r="BX283" i="1"/>
  <c r="BW283" i="1"/>
  <c r="BV283" i="1"/>
  <c r="BU283" i="1"/>
  <c r="BT283" i="1"/>
  <c r="BS283" i="1"/>
  <c r="BR283" i="1"/>
  <c r="BQ283" i="1"/>
  <c r="BP283" i="1"/>
  <c r="BO283" i="1"/>
  <c r="BN283" i="1"/>
  <c r="BL283" i="1"/>
  <c r="BK283" i="1"/>
  <c r="BH283" i="1"/>
  <c r="BE283" i="1"/>
  <c r="BD283" i="1"/>
  <c r="BC283" i="1"/>
  <c r="AX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D283" i="1"/>
  <c r="AC283" i="1"/>
  <c r="AB283" i="1"/>
  <c r="AA283" i="1"/>
  <c r="Z283" i="1"/>
  <c r="Y283" i="1"/>
  <c r="X283" i="1"/>
  <c r="W283" i="1"/>
  <c r="V283" i="1"/>
  <c r="T283" i="1"/>
  <c r="S283" i="1"/>
  <c r="R283" i="1"/>
  <c r="Q283" i="1"/>
  <c r="O283" i="1"/>
  <c r="N283" i="1"/>
  <c r="M283" i="1"/>
  <c r="L283" i="1"/>
  <c r="K283" i="1"/>
  <c r="J283" i="1"/>
  <c r="H283" i="1"/>
  <c r="G283" i="1"/>
  <c r="CO282" i="1" l="1"/>
  <c r="AZ283" i="1"/>
  <c r="CR284" i="1"/>
  <c r="CJ284" i="1"/>
  <c r="CA284" i="1"/>
  <c r="BM284" i="1"/>
  <c r="BJ284" i="1"/>
  <c r="BF284" i="1"/>
  <c r="BB284" i="1"/>
  <c r="AE284" i="1"/>
  <c r="U284" i="1"/>
  <c r="P284" i="1"/>
  <c r="I284" i="1"/>
  <c r="F284" i="1" l="1"/>
  <c r="CQ284" i="1"/>
  <c r="BZ284" i="1"/>
  <c r="BA284" i="1"/>
  <c r="BY284" i="1" l="1"/>
  <c r="E284" i="1"/>
  <c r="BI283" i="1" l="1"/>
  <c r="D284" i="1"/>
  <c r="BJ109" i="1"/>
  <c r="BG283" i="1" l="1"/>
  <c r="BL299" i="1"/>
  <c r="BL297" i="1"/>
  <c r="BL295" i="1"/>
  <c r="BL293" i="1"/>
  <c r="BL291" i="1"/>
  <c r="BL289" i="1"/>
  <c r="BL287" i="1"/>
  <c r="BL280" i="1"/>
  <c r="BL277" i="1"/>
  <c r="BL275" i="1"/>
  <c r="BL259" i="1"/>
  <c r="BL232" i="1"/>
  <c r="BL216" i="1"/>
  <c r="BL214" i="1"/>
  <c r="BL210" i="1"/>
  <c r="BL207" i="1"/>
  <c r="BL195" i="1"/>
  <c r="BL187" i="1"/>
  <c r="BL185" i="1"/>
  <c r="BL183" i="1"/>
  <c r="BL181" i="1"/>
  <c r="BL179" i="1"/>
  <c r="BL175" i="1"/>
  <c r="BL170" i="1"/>
  <c r="BL168" i="1"/>
  <c r="BL165" i="1"/>
  <c r="BL162" i="1"/>
  <c r="BL160" i="1"/>
  <c r="BL156" i="1"/>
  <c r="BL153" i="1"/>
  <c r="BL146" i="1"/>
  <c r="BL143" i="1"/>
  <c r="BL139" i="1"/>
  <c r="BL134" i="1"/>
  <c r="BL132" i="1"/>
  <c r="BL130" i="1"/>
  <c r="BL126" i="1"/>
  <c r="BL122" i="1"/>
  <c r="BL118" i="1"/>
  <c r="BL115" i="1"/>
  <c r="BL110" i="1"/>
  <c r="BL107" i="1"/>
  <c r="BL104" i="1"/>
  <c r="BL99" i="1"/>
  <c r="BL96" i="1"/>
  <c r="BL84" i="1"/>
  <c r="BL81" i="1"/>
  <c r="BL78" i="1"/>
  <c r="BL76" i="1"/>
  <c r="BL74" i="1"/>
  <c r="BL72" i="1"/>
  <c r="BL70" i="1"/>
  <c r="BL68" i="1"/>
  <c r="BL65" i="1"/>
  <c r="BL63" i="1"/>
  <c r="BL60" i="1"/>
  <c r="BL58" i="1"/>
  <c r="BL55" i="1"/>
  <c r="BL52" i="1"/>
  <c r="BL50" i="1"/>
  <c r="BL48" i="1"/>
  <c r="BL46" i="1"/>
  <c r="BL44" i="1"/>
  <c r="BL41" i="1"/>
  <c r="BL34" i="1"/>
  <c r="BL32" i="1"/>
  <c r="BL18" i="1"/>
  <c r="BL14" i="1"/>
  <c r="BL12" i="1"/>
  <c r="CT107" i="1"/>
  <c r="CS107" i="1"/>
  <c r="CP107" i="1"/>
  <c r="CO107" i="1"/>
  <c r="CM107" i="1"/>
  <c r="CK107" i="1"/>
  <c r="CH107" i="1"/>
  <c r="CE107" i="1"/>
  <c r="CC107" i="1"/>
  <c r="CB107" i="1"/>
  <c r="BX107" i="1"/>
  <c r="BW107" i="1"/>
  <c r="BV107" i="1"/>
  <c r="BU107" i="1"/>
  <c r="BT107" i="1"/>
  <c r="BS107" i="1"/>
  <c r="BR107" i="1"/>
  <c r="BQ107" i="1"/>
  <c r="BP107" i="1"/>
  <c r="BO107" i="1"/>
  <c r="BN107" i="1"/>
  <c r="BK107" i="1"/>
  <c r="BI107" i="1"/>
  <c r="BH107" i="1"/>
  <c r="BG107" i="1"/>
  <c r="BE107" i="1"/>
  <c r="BC107" i="1"/>
  <c r="AZ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D107" i="1"/>
  <c r="AC107" i="1"/>
  <c r="AB107" i="1"/>
  <c r="AA107" i="1"/>
  <c r="Z107" i="1"/>
  <c r="Y107" i="1"/>
  <c r="X107" i="1"/>
  <c r="W107" i="1"/>
  <c r="V107" i="1"/>
  <c r="T107" i="1"/>
  <c r="S107" i="1"/>
  <c r="R107" i="1"/>
  <c r="Q107" i="1"/>
  <c r="O107" i="1"/>
  <c r="N107" i="1"/>
  <c r="M107" i="1"/>
  <c r="L107" i="1"/>
  <c r="K107" i="1"/>
  <c r="J107" i="1"/>
  <c r="H107" i="1"/>
  <c r="G107" i="1"/>
  <c r="CR109" i="1"/>
  <c r="CJ109" i="1"/>
  <c r="CA109" i="1"/>
  <c r="BM109" i="1"/>
  <c r="BF109" i="1"/>
  <c r="BB109" i="1"/>
  <c r="AE109" i="1"/>
  <c r="U109" i="1"/>
  <c r="P109" i="1"/>
  <c r="I109" i="1"/>
  <c r="BL54" i="1" l="1"/>
  <c r="BL279" i="1"/>
  <c r="BL117" i="1"/>
  <c r="BL159" i="1"/>
  <c r="BL209" i="1"/>
  <c r="BA109" i="1"/>
  <c r="BZ109" i="1"/>
  <c r="CQ109" i="1"/>
  <c r="BL172" i="1"/>
  <c r="BL282" i="1"/>
  <c r="BL152" i="1"/>
  <c r="BL206" i="1"/>
  <c r="BL95" i="1"/>
  <c r="BL106" i="1"/>
  <c r="BL218" i="1"/>
  <c r="BD107" i="1"/>
  <c r="BL98" i="1"/>
  <c r="F109" i="1"/>
  <c r="BL101" i="1"/>
  <c r="BL43" i="1"/>
  <c r="BL11" i="1"/>
  <c r="BL57" i="1"/>
  <c r="BL80" i="1"/>
  <c r="BL138" i="1"/>
  <c r="BL62" i="1"/>
  <c r="BY109" i="1" l="1"/>
  <c r="E109" i="1"/>
  <c r="BL213" i="1"/>
  <c r="BL301" i="1" l="1"/>
  <c r="D109" i="1"/>
  <c r="BM31" i="1" l="1"/>
  <c r="G50" i="1"/>
  <c r="G41" i="1"/>
  <c r="U31" i="1"/>
  <c r="H14" i="1"/>
  <c r="CR257" i="1"/>
  <c r="CJ257" i="1"/>
  <c r="BM257" i="1"/>
  <c r="BJ257" i="1"/>
  <c r="BF257" i="1"/>
  <c r="BB257" i="1"/>
  <c r="CR256" i="1"/>
  <c r="CJ256" i="1"/>
  <c r="CA256" i="1"/>
  <c r="BM256" i="1"/>
  <c r="BJ256" i="1"/>
  <c r="BF256" i="1"/>
  <c r="BB256" i="1"/>
  <c r="AE256" i="1"/>
  <c r="U256" i="1"/>
  <c r="P256" i="1"/>
  <c r="I256" i="1"/>
  <c r="CR204" i="1"/>
  <c r="CJ204" i="1"/>
  <c r="CA204" i="1"/>
  <c r="BM204" i="1"/>
  <c r="BJ204" i="1"/>
  <c r="BF204" i="1"/>
  <c r="BB204" i="1"/>
  <c r="AE204" i="1"/>
  <c r="U204" i="1"/>
  <c r="P204" i="1"/>
  <c r="I204" i="1"/>
  <c r="CR154" i="1"/>
  <c r="CJ154" i="1"/>
  <c r="BM154" i="1"/>
  <c r="BJ154" i="1"/>
  <c r="BF154" i="1"/>
  <c r="BB154" i="1"/>
  <c r="CT115" i="1"/>
  <c r="CS115" i="1"/>
  <c r="CP115" i="1"/>
  <c r="CO115" i="1"/>
  <c r="CM115" i="1"/>
  <c r="CK115" i="1"/>
  <c r="CH115" i="1"/>
  <c r="CE115" i="1"/>
  <c r="CC115" i="1"/>
  <c r="CB115" i="1"/>
  <c r="BX115" i="1"/>
  <c r="BW115" i="1"/>
  <c r="BV115" i="1"/>
  <c r="BU115" i="1"/>
  <c r="BT115" i="1"/>
  <c r="BS115" i="1"/>
  <c r="BR115" i="1"/>
  <c r="BQ115" i="1"/>
  <c r="BP115" i="1"/>
  <c r="BO115" i="1"/>
  <c r="BN115" i="1"/>
  <c r="BK115" i="1"/>
  <c r="BI115" i="1"/>
  <c r="BH115" i="1"/>
  <c r="BG115" i="1"/>
  <c r="BE115" i="1"/>
  <c r="BD115" i="1"/>
  <c r="BC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D115" i="1"/>
  <c r="AC115" i="1"/>
  <c r="AB115" i="1"/>
  <c r="AA115" i="1"/>
  <c r="Z115" i="1"/>
  <c r="Y115" i="1"/>
  <c r="X115" i="1"/>
  <c r="W115" i="1"/>
  <c r="V115" i="1"/>
  <c r="T115" i="1"/>
  <c r="S115" i="1"/>
  <c r="R115" i="1"/>
  <c r="Q115" i="1"/>
  <c r="O115" i="1"/>
  <c r="N115" i="1"/>
  <c r="M115" i="1"/>
  <c r="L115" i="1"/>
  <c r="K115" i="1"/>
  <c r="J115" i="1"/>
  <c r="H115" i="1"/>
  <c r="G115" i="1"/>
  <c r="CT110" i="1"/>
  <c r="CS110" i="1"/>
  <c r="CP110" i="1"/>
  <c r="CO110" i="1"/>
  <c r="CM110" i="1"/>
  <c r="CK110" i="1"/>
  <c r="CH110" i="1"/>
  <c r="CE110" i="1"/>
  <c r="CC110" i="1"/>
  <c r="CB110" i="1"/>
  <c r="BX110" i="1"/>
  <c r="BW110" i="1"/>
  <c r="BV110" i="1"/>
  <c r="BU110" i="1"/>
  <c r="BT110" i="1"/>
  <c r="BS110" i="1"/>
  <c r="BR110" i="1"/>
  <c r="BQ110" i="1"/>
  <c r="BP110" i="1"/>
  <c r="BO110" i="1"/>
  <c r="BN110" i="1"/>
  <c r="BK110" i="1"/>
  <c r="BI110" i="1"/>
  <c r="BH110" i="1"/>
  <c r="BG110" i="1"/>
  <c r="BD110" i="1"/>
  <c r="BC110" i="1"/>
  <c r="AZ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D110" i="1"/>
  <c r="AC110" i="1"/>
  <c r="AB110" i="1"/>
  <c r="AA110" i="1"/>
  <c r="Z110" i="1"/>
  <c r="Y110" i="1"/>
  <c r="X110" i="1"/>
  <c r="W110" i="1"/>
  <c r="V110" i="1"/>
  <c r="T110" i="1"/>
  <c r="S110" i="1"/>
  <c r="R110" i="1"/>
  <c r="Q110" i="1"/>
  <c r="O110" i="1"/>
  <c r="N110" i="1"/>
  <c r="M110" i="1"/>
  <c r="L110" i="1"/>
  <c r="K110" i="1"/>
  <c r="J110" i="1"/>
  <c r="H110" i="1"/>
  <c r="G110" i="1"/>
  <c r="CR111" i="1"/>
  <c r="CJ111" i="1"/>
  <c r="CA111" i="1"/>
  <c r="BM111" i="1"/>
  <c r="BJ111" i="1"/>
  <c r="BF111" i="1"/>
  <c r="AE111" i="1"/>
  <c r="U111" i="1"/>
  <c r="P111" i="1"/>
  <c r="I111" i="1"/>
  <c r="CR300" i="1"/>
  <c r="CJ300" i="1"/>
  <c r="CA300" i="1"/>
  <c r="BM300" i="1"/>
  <c r="BJ300" i="1"/>
  <c r="BF300" i="1"/>
  <c r="BB300" i="1"/>
  <c r="AE300" i="1"/>
  <c r="U300" i="1"/>
  <c r="P300" i="1"/>
  <c r="I300" i="1"/>
  <c r="CT299" i="1"/>
  <c r="CS299" i="1"/>
  <c r="CP299" i="1"/>
  <c r="CM299" i="1"/>
  <c r="CK299" i="1"/>
  <c r="CH299" i="1"/>
  <c r="CE299" i="1"/>
  <c r="CC299" i="1"/>
  <c r="CB299" i="1"/>
  <c r="BX299" i="1"/>
  <c r="BW299" i="1"/>
  <c r="BV299" i="1"/>
  <c r="BU299" i="1"/>
  <c r="BT299" i="1"/>
  <c r="BS299" i="1"/>
  <c r="BR299" i="1"/>
  <c r="BQ299" i="1"/>
  <c r="BP299" i="1"/>
  <c r="BO299" i="1"/>
  <c r="BN299" i="1"/>
  <c r="BK299" i="1"/>
  <c r="BI299" i="1"/>
  <c r="BH299" i="1"/>
  <c r="BG299" i="1"/>
  <c r="BE299" i="1"/>
  <c r="BD299" i="1"/>
  <c r="BC299" i="1"/>
  <c r="AZ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D299" i="1"/>
  <c r="AC299" i="1"/>
  <c r="AB299" i="1"/>
  <c r="AA299" i="1"/>
  <c r="Z299" i="1"/>
  <c r="Y299" i="1"/>
  <c r="X299" i="1"/>
  <c r="W299" i="1"/>
  <c r="V299" i="1"/>
  <c r="T299" i="1"/>
  <c r="S299" i="1"/>
  <c r="R299" i="1"/>
  <c r="Q299" i="1"/>
  <c r="O299" i="1"/>
  <c r="N299" i="1"/>
  <c r="M299" i="1"/>
  <c r="L299" i="1"/>
  <c r="K299" i="1"/>
  <c r="J299" i="1"/>
  <c r="H299" i="1"/>
  <c r="G299" i="1"/>
  <c r="CR298" i="1"/>
  <c r="CJ298" i="1"/>
  <c r="CA298" i="1"/>
  <c r="BM298" i="1"/>
  <c r="BJ298" i="1"/>
  <c r="BF298" i="1"/>
  <c r="BB298" i="1"/>
  <c r="AE298" i="1"/>
  <c r="U298" i="1"/>
  <c r="P298" i="1"/>
  <c r="I298" i="1"/>
  <c r="CT297" i="1"/>
  <c r="CS297" i="1"/>
  <c r="CP297" i="1"/>
  <c r="CM297" i="1"/>
  <c r="CK297" i="1"/>
  <c r="CH297" i="1"/>
  <c r="CE297" i="1"/>
  <c r="CC297" i="1"/>
  <c r="CB297" i="1"/>
  <c r="BX297" i="1"/>
  <c r="BW297" i="1"/>
  <c r="BV297" i="1"/>
  <c r="BU297" i="1"/>
  <c r="BT297" i="1"/>
  <c r="BS297" i="1"/>
  <c r="BR297" i="1"/>
  <c r="BQ297" i="1"/>
  <c r="BP297" i="1"/>
  <c r="BO297" i="1"/>
  <c r="BN297" i="1"/>
  <c r="BK297" i="1"/>
  <c r="BI297" i="1"/>
  <c r="BH297" i="1"/>
  <c r="BG297" i="1"/>
  <c r="BE297" i="1"/>
  <c r="BD297" i="1"/>
  <c r="BC297" i="1"/>
  <c r="AZ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D297" i="1"/>
  <c r="AC297" i="1"/>
  <c r="AB297" i="1"/>
  <c r="AA297" i="1"/>
  <c r="Z297" i="1"/>
  <c r="Y297" i="1"/>
  <c r="X297" i="1"/>
  <c r="W297" i="1"/>
  <c r="V297" i="1"/>
  <c r="T297" i="1"/>
  <c r="S297" i="1"/>
  <c r="R297" i="1"/>
  <c r="Q297" i="1"/>
  <c r="O297" i="1"/>
  <c r="N297" i="1"/>
  <c r="M297" i="1"/>
  <c r="L297" i="1"/>
  <c r="K297" i="1"/>
  <c r="J297" i="1"/>
  <c r="H297" i="1"/>
  <c r="G297" i="1"/>
  <c r="CR296" i="1"/>
  <c r="CJ296" i="1"/>
  <c r="CA296" i="1"/>
  <c r="BM296" i="1"/>
  <c r="BJ296" i="1"/>
  <c r="BF296" i="1"/>
  <c r="BB296" i="1"/>
  <c r="AE296" i="1"/>
  <c r="U296" i="1"/>
  <c r="P296" i="1"/>
  <c r="I296" i="1"/>
  <c r="CT295" i="1"/>
  <c r="CS295" i="1"/>
  <c r="CP295" i="1"/>
  <c r="CM295" i="1"/>
  <c r="CK295" i="1"/>
  <c r="CH295" i="1"/>
  <c r="CE295" i="1"/>
  <c r="CC295" i="1"/>
  <c r="CB295" i="1"/>
  <c r="BX295" i="1"/>
  <c r="BW295" i="1"/>
  <c r="BV295" i="1"/>
  <c r="BU295" i="1"/>
  <c r="BT295" i="1"/>
  <c r="BS295" i="1"/>
  <c r="BR295" i="1"/>
  <c r="BQ295" i="1"/>
  <c r="BP295" i="1"/>
  <c r="BO295" i="1"/>
  <c r="BN295" i="1"/>
  <c r="BK295" i="1"/>
  <c r="BI295" i="1"/>
  <c r="BH295" i="1"/>
  <c r="BG295" i="1"/>
  <c r="BE295" i="1"/>
  <c r="BD295" i="1"/>
  <c r="BC295" i="1"/>
  <c r="AZ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O295" i="1"/>
  <c r="N295" i="1"/>
  <c r="M295" i="1"/>
  <c r="L295" i="1"/>
  <c r="K295" i="1"/>
  <c r="J295" i="1"/>
  <c r="H295" i="1"/>
  <c r="G295" i="1"/>
  <c r="CR294" i="1"/>
  <c r="CJ294" i="1"/>
  <c r="CA294" i="1"/>
  <c r="BM294" i="1"/>
  <c r="BJ294" i="1"/>
  <c r="BF294" i="1"/>
  <c r="BB294" i="1"/>
  <c r="AE294" i="1"/>
  <c r="U294" i="1"/>
  <c r="P294" i="1"/>
  <c r="I294" i="1"/>
  <c r="CT293" i="1"/>
  <c r="CS293" i="1"/>
  <c r="CP293" i="1"/>
  <c r="CM293" i="1"/>
  <c r="CK293" i="1"/>
  <c r="CH293" i="1"/>
  <c r="CE293" i="1"/>
  <c r="CC293" i="1"/>
  <c r="CB293" i="1"/>
  <c r="BX293" i="1"/>
  <c r="BW293" i="1"/>
  <c r="BV293" i="1"/>
  <c r="BU293" i="1"/>
  <c r="BT293" i="1"/>
  <c r="BS293" i="1"/>
  <c r="BR293" i="1"/>
  <c r="BQ293" i="1"/>
  <c r="BP293" i="1"/>
  <c r="BO293" i="1"/>
  <c r="BN293" i="1"/>
  <c r="BK293" i="1"/>
  <c r="BI293" i="1"/>
  <c r="BH293" i="1"/>
  <c r="BG293" i="1"/>
  <c r="BE293" i="1"/>
  <c r="BD293" i="1"/>
  <c r="BC293" i="1"/>
  <c r="AZ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D293" i="1"/>
  <c r="AC293" i="1"/>
  <c r="AB293" i="1"/>
  <c r="AA293" i="1"/>
  <c r="Z293" i="1"/>
  <c r="Y293" i="1"/>
  <c r="X293" i="1"/>
  <c r="W293" i="1"/>
  <c r="V293" i="1"/>
  <c r="T293" i="1"/>
  <c r="S293" i="1"/>
  <c r="R293" i="1"/>
  <c r="Q293" i="1"/>
  <c r="O293" i="1"/>
  <c r="N293" i="1"/>
  <c r="M293" i="1"/>
  <c r="L293" i="1"/>
  <c r="K293" i="1"/>
  <c r="J293" i="1"/>
  <c r="H293" i="1"/>
  <c r="G293" i="1"/>
  <c r="CR292" i="1"/>
  <c r="CJ292" i="1"/>
  <c r="BM292" i="1"/>
  <c r="BJ292" i="1"/>
  <c r="BF292" i="1"/>
  <c r="BB292" i="1"/>
  <c r="AZ291" i="1"/>
  <c r="U292" i="1"/>
  <c r="P292" i="1"/>
  <c r="O291" i="1"/>
  <c r="N291" i="1"/>
  <c r="J292" i="1"/>
  <c r="CM291" i="1"/>
  <c r="CK291" i="1"/>
  <c r="CE291" i="1"/>
  <c r="CB291" i="1"/>
  <c r="BX291" i="1"/>
  <c r="BW291" i="1"/>
  <c r="BV291" i="1"/>
  <c r="BU291" i="1"/>
  <c r="BT291" i="1"/>
  <c r="BS291" i="1"/>
  <c r="BR291" i="1"/>
  <c r="BQ291" i="1"/>
  <c r="BP291" i="1"/>
  <c r="BO291" i="1"/>
  <c r="BN291" i="1"/>
  <c r="BK291" i="1"/>
  <c r="BI291" i="1"/>
  <c r="BH291" i="1"/>
  <c r="BG291" i="1"/>
  <c r="BE291" i="1"/>
  <c r="BD291" i="1"/>
  <c r="BC291" i="1"/>
  <c r="AX291" i="1"/>
  <c r="AW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D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M291" i="1"/>
  <c r="L291" i="1"/>
  <c r="K291" i="1"/>
  <c r="H291" i="1"/>
  <c r="G291" i="1"/>
  <c r="CR290" i="1"/>
  <c r="CJ290" i="1"/>
  <c r="CA290" i="1"/>
  <c r="BM290" i="1"/>
  <c r="BJ290" i="1"/>
  <c r="BF290" i="1"/>
  <c r="BB290" i="1"/>
  <c r="AE290" i="1"/>
  <c r="U290" i="1"/>
  <c r="P290" i="1"/>
  <c r="I290" i="1"/>
  <c r="CT289" i="1"/>
  <c r="CS289" i="1"/>
  <c r="CP289" i="1"/>
  <c r="CM289" i="1"/>
  <c r="CK289" i="1"/>
  <c r="CH289" i="1"/>
  <c r="CE289" i="1"/>
  <c r="CC289" i="1"/>
  <c r="CB289" i="1"/>
  <c r="BX289" i="1"/>
  <c r="BW289" i="1"/>
  <c r="BV289" i="1"/>
  <c r="BU289" i="1"/>
  <c r="BT289" i="1"/>
  <c r="BS289" i="1"/>
  <c r="BR289" i="1"/>
  <c r="BQ289" i="1"/>
  <c r="BP289" i="1"/>
  <c r="BO289" i="1"/>
  <c r="BN289" i="1"/>
  <c r="BK289" i="1"/>
  <c r="BI289" i="1"/>
  <c r="BH289" i="1"/>
  <c r="BG289" i="1"/>
  <c r="BE289" i="1"/>
  <c r="BD289" i="1"/>
  <c r="BC289" i="1"/>
  <c r="AZ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D289" i="1"/>
  <c r="AC289" i="1"/>
  <c r="AB289" i="1"/>
  <c r="AA289" i="1"/>
  <c r="Z289" i="1"/>
  <c r="Y289" i="1"/>
  <c r="X289" i="1"/>
  <c r="W289" i="1"/>
  <c r="V289" i="1"/>
  <c r="T289" i="1"/>
  <c r="S289" i="1"/>
  <c r="R289" i="1"/>
  <c r="Q289" i="1"/>
  <c r="O289" i="1"/>
  <c r="N289" i="1"/>
  <c r="M289" i="1"/>
  <c r="L289" i="1"/>
  <c r="K289" i="1"/>
  <c r="J289" i="1"/>
  <c r="H289" i="1"/>
  <c r="G289" i="1"/>
  <c r="CR288" i="1"/>
  <c r="CJ288" i="1"/>
  <c r="CA288" i="1"/>
  <c r="BM288" i="1"/>
  <c r="BJ288" i="1"/>
  <c r="BB288" i="1"/>
  <c r="AE288" i="1"/>
  <c r="U288" i="1"/>
  <c r="P288" i="1"/>
  <c r="I288" i="1"/>
  <c r="CT287" i="1"/>
  <c r="CS287" i="1"/>
  <c r="CP287" i="1"/>
  <c r="CM287" i="1"/>
  <c r="CK287" i="1"/>
  <c r="CH287" i="1"/>
  <c r="CE287" i="1"/>
  <c r="CC287" i="1"/>
  <c r="CB287" i="1"/>
  <c r="BX287" i="1"/>
  <c r="BW287" i="1"/>
  <c r="BV287" i="1"/>
  <c r="BU287" i="1"/>
  <c r="BT287" i="1"/>
  <c r="BS287" i="1"/>
  <c r="BR287" i="1"/>
  <c r="BQ287" i="1"/>
  <c r="BP287" i="1"/>
  <c r="BO287" i="1"/>
  <c r="BN287" i="1"/>
  <c r="BK287" i="1"/>
  <c r="BI287" i="1"/>
  <c r="BG287" i="1"/>
  <c r="BE287" i="1"/>
  <c r="BD287" i="1"/>
  <c r="BC287" i="1"/>
  <c r="AZ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D287" i="1"/>
  <c r="AC287" i="1"/>
  <c r="AB287" i="1"/>
  <c r="AA287" i="1"/>
  <c r="Z287" i="1"/>
  <c r="Y287" i="1"/>
  <c r="X287" i="1"/>
  <c r="W287" i="1"/>
  <c r="V287" i="1"/>
  <c r="T287" i="1"/>
  <c r="S287" i="1"/>
  <c r="R287" i="1"/>
  <c r="Q287" i="1"/>
  <c r="O287" i="1"/>
  <c r="N287" i="1"/>
  <c r="M287" i="1"/>
  <c r="L287" i="1"/>
  <c r="K287" i="1"/>
  <c r="J287" i="1"/>
  <c r="H287" i="1"/>
  <c r="G287" i="1"/>
  <c r="CR286" i="1"/>
  <c r="CJ286" i="1"/>
  <c r="CA286" i="1"/>
  <c r="BM286" i="1"/>
  <c r="BJ286" i="1"/>
  <c r="BF286" i="1"/>
  <c r="BB286" i="1"/>
  <c r="U286" i="1"/>
  <c r="P286" i="1"/>
  <c r="I286" i="1"/>
  <c r="CR281" i="1"/>
  <c r="CJ281" i="1"/>
  <c r="CA281" i="1"/>
  <c r="BM281" i="1"/>
  <c r="BJ281" i="1"/>
  <c r="BF281" i="1"/>
  <c r="BB281" i="1"/>
  <c r="AE281" i="1"/>
  <c r="U281" i="1"/>
  <c r="P281" i="1"/>
  <c r="I281" i="1"/>
  <c r="CT280" i="1"/>
  <c r="CS280" i="1"/>
  <c r="CP280" i="1"/>
  <c r="CM280" i="1"/>
  <c r="CK280" i="1"/>
  <c r="CH280" i="1"/>
  <c r="CE280" i="1"/>
  <c r="CC280" i="1"/>
  <c r="CB280" i="1"/>
  <c r="BX280" i="1"/>
  <c r="BW280" i="1"/>
  <c r="BV280" i="1"/>
  <c r="BU280" i="1"/>
  <c r="BT280" i="1"/>
  <c r="BS280" i="1"/>
  <c r="BR280" i="1"/>
  <c r="BQ280" i="1"/>
  <c r="BP280" i="1"/>
  <c r="BO280" i="1"/>
  <c r="BN280" i="1"/>
  <c r="BK280" i="1"/>
  <c r="BI280" i="1"/>
  <c r="BH280" i="1"/>
  <c r="BG280" i="1"/>
  <c r="BE280" i="1"/>
  <c r="BD280" i="1"/>
  <c r="BC280" i="1"/>
  <c r="AZ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D280" i="1"/>
  <c r="AC280" i="1"/>
  <c r="AB280" i="1"/>
  <c r="AA280" i="1"/>
  <c r="Z280" i="1"/>
  <c r="Y280" i="1"/>
  <c r="X280" i="1"/>
  <c r="W280" i="1"/>
  <c r="V280" i="1"/>
  <c r="T280" i="1"/>
  <c r="S280" i="1"/>
  <c r="R280" i="1"/>
  <c r="Q280" i="1"/>
  <c r="O280" i="1"/>
  <c r="N280" i="1"/>
  <c r="M280" i="1"/>
  <c r="L280" i="1"/>
  <c r="K280" i="1"/>
  <c r="J280" i="1"/>
  <c r="H280" i="1"/>
  <c r="G280" i="1"/>
  <c r="CR278" i="1"/>
  <c r="CJ278" i="1"/>
  <c r="CA278" i="1"/>
  <c r="BM278" i="1"/>
  <c r="BJ278" i="1"/>
  <c r="BF278" i="1"/>
  <c r="BB278" i="1"/>
  <c r="AE278" i="1"/>
  <c r="U278" i="1"/>
  <c r="P278" i="1"/>
  <c r="I278" i="1"/>
  <c r="CT277" i="1"/>
  <c r="CS277" i="1"/>
  <c r="CP277" i="1"/>
  <c r="CM277" i="1"/>
  <c r="CK277" i="1"/>
  <c r="CH277" i="1"/>
  <c r="CE277" i="1"/>
  <c r="CC277" i="1"/>
  <c r="CB277" i="1"/>
  <c r="BX277" i="1"/>
  <c r="BW277" i="1"/>
  <c r="BV277" i="1"/>
  <c r="BU277" i="1"/>
  <c r="BT277" i="1"/>
  <c r="BS277" i="1"/>
  <c r="BR277" i="1"/>
  <c r="BQ277" i="1"/>
  <c r="BP277" i="1"/>
  <c r="BO277" i="1"/>
  <c r="BN277" i="1"/>
  <c r="BK277" i="1"/>
  <c r="BI277" i="1"/>
  <c r="BH277" i="1"/>
  <c r="BG277" i="1"/>
  <c r="BE277" i="1"/>
  <c r="BD277" i="1"/>
  <c r="BC277" i="1"/>
  <c r="AZ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D277" i="1"/>
  <c r="AC277" i="1"/>
  <c r="AB277" i="1"/>
  <c r="AA277" i="1"/>
  <c r="Z277" i="1"/>
  <c r="Y277" i="1"/>
  <c r="X277" i="1"/>
  <c r="W277" i="1"/>
  <c r="V277" i="1"/>
  <c r="T277" i="1"/>
  <c r="S277" i="1"/>
  <c r="R277" i="1"/>
  <c r="Q277" i="1"/>
  <c r="O277" i="1"/>
  <c r="N277" i="1"/>
  <c r="M277" i="1"/>
  <c r="L277" i="1"/>
  <c r="K277" i="1"/>
  <c r="J277" i="1"/>
  <c r="H277" i="1"/>
  <c r="G277" i="1"/>
  <c r="CR276" i="1"/>
  <c r="CJ276" i="1"/>
  <c r="CA276" i="1"/>
  <c r="BM276" i="1"/>
  <c r="BJ276" i="1"/>
  <c r="BF276" i="1"/>
  <c r="BB276" i="1"/>
  <c r="AE276" i="1"/>
  <c r="U276" i="1"/>
  <c r="P276" i="1"/>
  <c r="I276" i="1"/>
  <c r="CT275" i="1"/>
  <c r="CS275" i="1"/>
  <c r="CP275" i="1"/>
  <c r="CM275" i="1"/>
  <c r="CK275" i="1"/>
  <c r="CH275" i="1"/>
  <c r="CE275" i="1"/>
  <c r="CC275" i="1"/>
  <c r="CB275" i="1"/>
  <c r="BX275" i="1"/>
  <c r="BW275" i="1"/>
  <c r="BV275" i="1"/>
  <c r="BU275" i="1"/>
  <c r="BT275" i="1"/>
  <c r="BS275" i="1"/>
  <c r="BR275" i="1"/>
  <c r="BQ275" i="1"/>
  <c r="BP275" i="1"/>
  <c r="BO275" i="1"/>
  <c r="BN275" i="1"/>
  <c r="BK275" i="1"/>
  <c r="BI275" i="1"/>
  <c r="BH275" i="1"/>
  <c r="BG275" i="1"/>
  <c r="BE275" i="1"/>
  <c r="BD275" i="1"/>
  <c r="BC275" i="1"/>
  <c r="AZ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D275" i="1"/>
  <c r="AC275" i="1"/>
  <c r="AB275" i="1"/>
  <c r="AA275" i="1"/>
  <c r="Z275" i="1"/>
  <c r="Y275" i="1"/>
  <c r="X275" i="1"/>
  <c r="W275" i="1"/>
  <c r="V275" i="1"/>
  <c r="T275" i="1"/>
  <c r="S275" i="1"/>
  <c r="R275" i="1"/>
  <c r="Q275" i="1"/>
  <c r="O275" i="1"/>
  <c r="N275" i="1"/>
  <c r="M275" i="1"/>
  <c r="L275" i="1"/>
  <c r="K275" i="1"/>
  <c r="J275" i="1"/>
  <c r="H275" i="1"/>
  <c r="G275" i="1"/>
  <c r="CR274" i="1"/>
  <c r="CJ274" i="1"/>
  <c r="CA274" i="1"/>
  <c r="BM274" i="1"/>
  <c r="BJ274" i="1"/>
  <c r="BF274" i="1"/>
  <c r="BB274" i="1"/>
  <c r="AE274" i="1"/>
  <c r="U274" i="1"/>
  <c r="P274" i="1"/>
  <c r="I274" i="1"/>
  <c r="CR272" i="1"/>
  <c r="CJ272" i="1"/>
  <c r="CA272" i="1"/>
  <c r="BM272" i="1"/>
  <c r="BJ272" i="1"/>
  <c r="BF272" i="1"/>
  <c r="BB272" i="1"/>
  <c r="AE272" i="1"/>
  <c r="U272" i="1"/>
  <c r="P272" i="1"/>
  <c r="I272" i="1"/>
  <c r="CR269" i="1"/>
  <c r="CJ269" i="1"/>
  <c r="CA269" i="1"/>
  <c r="BM269" i="1"/>
  <c r="BJ269" i="1"/>
  <c r="BF269" i="1"/>
  <c r="BB269" i="1"/>
  <c r="AE269" i="1"/>
  <c r="U269" i="1"/>
  <c r="P269" i="1"/>
  <c r="I269" i="1"/>
  <c r="CR268" i="1"/>
  <c r="CJ268" i="1"/>
  <c r="CA268" i="1"/>
  <c r="BM268" i="1"/>
  <c r="BJ268" i="1"/>
  <c r="BF268" i="1"/>
  <c r="BB268" i="1"/>
  <c r="AE268" i="1"/>
  <c r="U268" i="1"/>
  <c r="P268" i="1"/>
  <c r="I268" i="1"/>
  <c r="CR264" i="1"/>
  <c r="CJ264" i="1"/>
  <c r="CA264" i="1"/>
  <c r="BM264" i="1"/>
  <c r="BJ264" i="1"/>
  <c r="BF264" i="1"/>
  <c r="BB264" i="1"/>
  <c r="AE264" i="1"/>
  <c r="U264" i="1"/>
  <c r="P264" i="1"/>
  <c r="I264" i="1"/>
  <c r="CR265" i="1"/>
  <c r="CJ265" i="1"/>
  <c r="CA265" i="1"/>
  <c r="BM265" i="1"/>
  <c r="BJ265" i="1"/>
  <c r="BF265" i="1"/>
  <c r="BB265" i="1"/>
  <c r="AE265" i="1"/>
  <c r="U265" i="1"/>
  <c r="P265" i="1"/>
  <c r="I265" i="1"/>
  <c r="CR263" i="1"/>
  <c r="CJ263" i="1"/>
  <c r="CA263" i="1"/>
  <c r="BM263" i="1"/>
  <c r="BJ263" i="1"/>
  <c r="BF263" i="1"/>
  <c r="BB263" i="1"/>
  <c r="AE263" i="1"/>
  <c r="U263" i="1"/>
  <c r="P263" i="1"/>
  <c r="I263" i="1"/>
  <c r="CR267" i="1"/>
  <c r="CJ267" i="1"/>
  <c r="CA267" i="1"/>
  <c r="BM267" i="1"/>
  <c r="BJ267" i="1"/>
  <c r="BF267" i="1"/>
  <c r="BB267" i="1"/>
  <c r="AE267" i="1"/>
  <c r="U267" i="1"/>
  <c r="P267" i="1"/>
  <c r="I267" i="1"/>
  <c r="CR262" i="1"/>
  <c r="CJ262" i="1"/>
  <c r="CA262" i="1"/>
  <c r="BM262" i="1"/>
  <c r="BJ262" i="1"/>
  <c r="BF262" i="1"/>
  <c r="BB262" i="1"/>
  <c r="AE262" i="1"/>
  <c r="U262" i="1"/>
  <c r="P262" i="1"/>
  <c r="I262" i="1"/>
  <c r="CR261" i="1"/>
  <c r="CJ261" i="1"/>
  <c r="CA261" i="1"/>
  <c r="BM261" i="1"/>
  <c r="BJ261" i="1"/>
  <c r="BF261" i="1"/>
  <c r="BB261" i="1"/>
  <c r="AE261" i="1"/>
  <c r="U261" i="1"/>
  <c r="P261" i="1"/>
  <c r="I261" i="1"/>
  <c r="CT259" i="1"/>
  <c r="CS259" i="1"/>
  <c r="CP259" i="1"/>
  <c r="CM259" i="1"/>
  <c r="CK259" i="1"/>
  <c r="CH259" i="1"/>
  <c r="CE259" i="1"/>
  <c r="CC259" i="1"/>
  <c r="CB259" i="1"/>
  <c r="BX259" i="1"/>
  <c r="BW259" i="1"/>
  <c r="BV259" i="1"/>
  <c r="BU259" i="1"/>
  <c r="BT259" i="1"/>
  <c r="BS259" i="1"/>
  <c r="BR259" i="1"/>
  <c r="BQ259" i="1"/>
  <c r="BP259" i="1"/>
  <c r="BO259" i="1"/>
  <c r="BN259" i="1"/>
  <c r="BK259" i="1"/>
  <c r="BI259" i="1"/>
  <c r="BH259" i="1"/>
  <c r="BG259" i="1"/>
  <c r="BE259" i="1"/>
  <c r="BD259" i="1"/>
  <c r="BC259" i="1"/>
  <c r="AZ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C259" i="1"/>
  <c r="AB259" i="1"/>
  <c r="AA259" i="1"/>
  <c r="Z259" i="1"/>
  <c r="Y259" i="1"/>
  <c r="X259" i="1"/>
  <c r="W259" i="1"/>
  <c r="V259" i="1"/>
  <c r="T259" i="1"/>
  <c r="S259" i="1"/>
  <c r="R259" i="1"/>
  <c r="Q259" i="1"/>
  <c r="O259" i="1"/>
  <c r="N259" i="1"/>
  <c r="M259" i="1"/>
  <c r="L259" i="1"/>
  <c r="K259" i="1"/>
  <c r="J259" i="1"/>
  <c r="H259" i="1"/>
  <c r="G259" i="1"/>
  <c r="CR258" i="1"/>
  <c r="CJ258" i="1"/>
  <c r="BM258" i="1"/>
  <c r="BJ258" i="1"/>
  <c r="BF258" i="1"/>
  <c r="BB258" i="1"/>
  <c r="P258" i="1"/>
  <c r="CR255" i="1"/>
  <c r="CJ255" i="1"/>
  <c r="CA255" i="1"/>
  <c r="BM255" i="1"/>
  <c r="BJ255" i="1"/>
  <c r="BF255" i="1"/>
  <c r="BB255" i="1"/>
  <c r="AE255" i="1"/>
  <c r="U255" i="1"/>
  <c r="P255" i="1"/>
  <c r="I255" i="1"/>
  <c r="CR254" i="1"/>
  <c r="CJ254" i="1"/>
  <c r="CA254" i="1"/>
  <c r="BM254" i="1"/>
  <c r="BJ254" i="1"/>
  <c r="BF254" i="1"/>
  <c r="BB254" i="1"/>
  <c r="AE254" i="1"/>
  <c r="U254" i="1"/>
  <c r="P254" i="1"/>
  <c r="I254" i="1"/>
  <c r="CR253" i="1"/>
  <c r="CJ253" i="1"/>
  <c r="CA253" i="1"/>
  <c r="BM253" i="1"/>
  <c r="BJ253" i="1"/>
  <c r="BF253" i="1"/>
  <c r="BB253" i="1"/>
  <c r="AE253" i="1"/>
  <c r="U253" i="1"/>
  <c r="P253" i="1"/>
  <c r="I253" i="1"/>
  <c r="CR252" i="1"/>
  <c r="CJ252" i="1"/>
  <c r="CA252" i="1"/>
  <c r="BM252" i="1"/>
  <c r="BJ252" i="1"/>
  <c r="BF252" i="1"/>
  <c r="BB252" i="1"/>
  <c r="AE252" i="1"/>
  <c r="U252" i="1"/>
  <c r="P252" i="1"/>
  <c r="I252" i="1"/>
  <c r="CR251" i="1"/>
  <c r="CJ251" i="1"/>
  <c r="CA251" i="1"/>
  <c r="BM251" i="1"/>
  <c r="BJ251" i="1"/>
  <c r="BF251" i="1"/>
  <c r="BB251" i="1"/>
  <c r="AE251" i="1"/>
  <c r="U251" i="1"/>
  <c r="P251" i="1"/>
  <c r="I251" i="1"/>
  <c r="CR250" i="1"/>
  <c r="CJ250" i="1"/>
  <c r="CA250" i="1"/>
  <c r="BM250" i="1"/>
  <c r="BJ250" i="1"/>
  <c r="BF250" i="1"/>
  <c r="BB250" i="1"/>
  <c r="AE250" i="1"/>
  <c r="U250" i="1"/>
  <c r="P250" i="1"/>
  <c r="I250" i="1"/>
  <c r="CR249" i="1"/>
  <c r="CJ249" i="1"/>
  <c r="CA249" i="1"/>
  <c r="BM249" i="1"/>
  <c r="BJ249" i="1"/>
  <c r="BF249" i="1"/>
  <c r="BB249" i="1"/>
  <c r="AE249" i="1"/>
  <c r="U249" i="1"/>
  <c r="P249" i="1"/>
  <c r="I249" i="1"/>
  <c r="CR248" i="1"/>
  <c r="CJ248" i="1"/>
  <c r="CA248" i="1"/>
  <c r="BM248" i="1"/>
  <c r="BJ248" i="1"/>
  <c r="BF248" i="1"/>
  <c r="BB248" i="1"/>
  <c r="AE248" i="1"/>
  <c r="U248" i="1"/>
  <c r="P248" i="1"/>
  <c r="I248" i="1"/>
  <c r="CR247" i="1"/>
  <c r="CJ247" i="1"/>
  <c r="CA247" i="1"/>
  <c r="BM247" i="1"/>
  <c r="BJ247" i="1"/>
  <c r="BF247" i="1"/>
  <c r="BB247" i="1"/>
  <c r="AE247" i="1"/>
  <c r="U247" i="1"/>
  <c r="P247" i="1"/>
  <c r="I247" i="1"/>
  <c r="CR246" i="1"/>
  <c r="CJ246" i="1"/>
  <c r="CA246" i="1"/>
  <c r="BM246" i="1"/>
  <c r="BJ246" i="1"/>
  <c r="BF246" i="1"/>
  <c r="BB246" i="1"/>
  <c r="AE246" i="1"/>
  <c r="U246" i="1"/>
  <c r="P246" i="1"/>
  <c r="I246" i="1"/>
  <c r="CR245" i="1"/>
  <c r="CJ245" i="1"/>
  <c r="CA245" i="1"/>
  <c r="BM245" i="1"/>
  <c r="BJ245" i="1"/>
  <c r="BF245" i="1"/>
  <c r="BB245" i="1"/>
  <c r="AE245" i="1"/>
  <c r="U245" i="1"/>
  <c r="P245" i="1"/>
  <c r="I245" i="1"/>
  <c r="CR244" i="1"/>
  <c r="CJ244" i="1"/>
  <c r="CA244" i="1"/>
  <c r="BM244" i="1"/>
  <c r="BJ244" i="1"/>
  <c r="BF244" i="1"/>
  <c r="BB244" i="1"/>
  <c r="AE244" i="1"/>
  <c r="U244" i="1"/>
  <c r="P244" i="1"/>
  <c r="I244" i="1"/>
  <c r="CR243" i="1"/>
  <c r="CJ243" i="1"/>
  <c r="CA243" i="1"/>
  <c r="BM243" i="1"/>
  <c r="BJ243" i="1"/>
  <c r="BF243" i="1"/>
  <c r="BB243" i="1"/>
  <c r="AE243" i="1"/>
  <c r="U243" i="1"/>
  <c r="P243" i="1"/>
  <c r="I243" i="1"/>
  <c r="CR242" i="1"/>
  <c r="CJ242" i="1"/>
  <c r="CA242" i="1"/>
  <c r="BM242" i="1"/>
  <c r="BJ242" i="1"/>
  <c r="BF242" i="1"/>
  <c r="BB242" i="1"/>
  <c r="AE242" i="1"/>
  <c r="U242" i="1"/>
  <c r="P242" i="1"/>
  <c r="I242" i="1"/>
  <c r="CR241" i="1"/>
  <c r="CJ241" i="1"/>
  <c r="CA241" i="1"/>
  <c r="BM241" i="1"/>
  <c r="BJ241" i="1"/>
  <c r="BF241" i="1"/>
  <c r="BB241" i="1"/>
  <c r="AE241" i="1"/>
  <c r="U241" i="1"/>
  <c r="P241" i="1"/>
  <c r="I241" i="1"/>
  <c r="CR240" i="1"/>
  <c r="CJ240" i="1"/>
  <c r="CA240" i="1"/>
  <c r="BM240" i="1"/>
  <c r="BJ240" i="1"/>
  <c r="BF240" i="1"/>
  <c r="BB240" i="1"/>
  <c r="AE240" i="1"/>
  <c r="U240" i="1"/>
  <c r="P240" i="1"/>
  <c r="I240" i="1"/>
  <c r="CR239" i="1"/>
  <c r="CJ239" i="1"/>
  <c r="CA239" i="1"/>
  <c r="BM239" i="1"/>
  <c r="BJ239" i="1"/>
  <c r="BF239" i="1"/>
  <c r="BB239" i="1"/>
  <c r="AE239" i="1"/>
  <c r="U239" i="1"/>
  <c r="P239" i="1"/>
  <c r="I239" i="1"/>
  <c r="CR238" i="1"/>
  <c r="CJ238" i="1"/>
  <c r="CA238" i="1"/>
  <c r="BM238" i="1"/>
  <c r="BJ238" i="1"/>
  <c r="BF238" i="1"/>
  <c r="BB238" i="1"/>
  <c r="AE238" i="1"/>
  <c r="U238" i="1"/>
  <c r="P238" i="1"/>
  <c r="I238" i="1"/>
  <c r="CR237" i="1"/>
  <c r="CJ237" i="1"/>
  <c r="CA237" i="1"/>
  <c r="BM237" i="1"/>
  <c r="BJ237" i="1"/>
  <c r="BF237" i="1"/>
  <c r="BB237" i="1"/>
  <c r="AE237" i="1"/>
  <c r="U237" i="1"/>
  <c r="P237" i="1"/>
  <c r="I237" i="1"/>
  <c r="CR236" i="1"/>
  <c r="CJ236" i="1"/>
  <c r="CA236" i="1"/>
  <c r="BM236" i="1"/>
  <c r="BJ236" i="1"/>
  <c r="BF236" i="1"/>
  <c r="BB236" i="1"/>
  <c r="AE236" i="1"/>
  <c r="U236" i="1"/>
  <c r="P236" i="1"/>
  <c r="I236" i="1"/>
  <c r="CR235" i="1"/>
  <c r="CJ235" i="1"/>
  <c r="CA235" i="1"/>
  <c r="BM235" i="1"/>
  <c r="BJ235" i="1"/>
  <c r="BF235" i="1"/>
  <c r="BB235" i="1"/>
  <c r="AE235" i="1"/>
  <c r="U235" i="1"/>
  <c r="P235" i="1"/>
  <c r="I235" i="1"/>
  <c r="CR234" i="1"/>
  <c r="CJ234" i="1"/>
  <c r="CA234" i="1"/>
  <c r="BM234" i="1"/>
  <c r="BJ234" i="1"/>
  <c r="BF234" i="1"/>
  <c r="BB234" i="1"/>
  <c r="AE234" i="1"/>
  <c r="U234" i="1"/>
  <c r="P234" i="1"/>
  <c r="I234" i="1"/>
  <c r="CR233" i="1"/>
  <c r="CJ233" i="1"/>
  <c r="CA233" i="1"/>
  <c r="BM233" i="1"/>
  <c r="BJ233" i="1"/>
  <c r="BF233" i="1"/>
  <c r="BB233" i="1"/>
  <c r="AE233" i="1"/>
  <c r="U233" i="1"/>
  <c r="P233" i="1"/>
  <c r="I233" i="1"/>
  <c r="CS232" i="1"/>
  <c r="CP232" i="1"/>
  <c r="CM232" i="1"/>
  <c r="CH232" i="1"/>
  <c r="CE232" i="1"/>
  <c r="CB232" i="1"/>
  <c r="BX232" i="1"/>
  <c r="BW232" i="1"/>
  <c r="BV232" i="1"/>
  <c r="BU232" i="1"/>
  <c r="BT232" i="1"/>
  <c r="BS232" i="1"/>
  <c r="BR232" i="1"/>
  <c r="BQ232" i="1"/>
  <c r="BP232" i="1"/>
  <c r="BO232" i="1"/>
  <c r="BN232" i="1"/>
  <c r="BK232" i="1"/>
  <c r="BI232" i="1"/>
  <c r="BH232" i="1"/>
  <c r="BG232" i="1"/>
  <c r="BE232" i="1"/>
  <c r="BD232" i="1"/>
  <c r="BC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J232" i="1"/>
  <c r="AG232" i="1"/>
  <c r="AF232" i="1"/>
  <c r="AD232" i="1"/>
  <c r="AB232" i="1"/>
  <c r="S232" i="1"/>
  <c r="Q232" i="1"/>
  <c r="M232" i="1"/>
  <c r="L232" i="1"/>
  <c r="K232" i="1"/>
  <c r="H232" i="1"/>
  <c r="G232" i="1"/>
  <c r="CR230" i="1"/>
  <c r="CJ230" i="1"/>
  <c r="CA230" i="1"/>
  <c r="BM230" i="1"/>
  <c r="BJ230" i="1"/>
  <c r="BF230" i="1"/>
  <c r="BB230" i="1"/>
  <c r="AE230" i="1"/>
  <c r="U230" i="1"/>
  <c r="P230" i="1"/>
  <c r="I230" i="1"/>
  <c r="CR229" i="1"/>
  <c r="CJ229" i="1"/>
  <c r="CA229" i="1"/>
  <c r="BM229" i="1"/>
  <c r="BJ229" i="1"/>
  <c r="BF229" i="1"/>
  <c r="BB229" i="1"/>
  <c r="AE229" i="1"/>
  <c r="U229" i="1"/>
  <c r="P229" i="1"/>
  <c r="O229" i="1"/>
  <c r="CR226" i="1"/>
  <c r="CJ226" i="1"/>
  <c r="CA226" i="1"/>
  <c r="BM226" i="1"/>
  <c r="BJ226" i="1"/>
  <c r="BF226" i="1"/>
  <c r="BB226" i="1"/>
  <c r="AE226" i="1"/>
  <c r="U226" i="1"/>
  <c r="P226" i="1"/>
  <c r="I226" i="1"/>
  <c r="CR223" i="1"/>
  <c r="CJ223" i="1"/>
  <c r="CA223" i="1"/>
  <c r="BM223" i="1"/>
  <c r="BJ223" i="1"/>
  <c r="BF223" i="1"/>
  <c r="BB223" i="1"/>
  <c r="AE223" i="1"/>
  <c r="U223" i="1"/>
  <c r="P223" i="1"/>
  <c r="I223" i="1"/>
  <c r="CR221" i="1"/>
  <c r="CJ221" i="1"/>
  <c r="CA221" i="1"/>
  <c r="BM221" i="1"/>
  <c r="BJ221" i="1"/>
  <c r="BF221" i="1"/>
  <c r="BB221" i="1"/>
  <c r="AE221" i="1"/>
  <c r="U221" i="1"/>
  <c r="P221" i="1"/>
  <c r="I221" i="1"/>
  <c r="CR219" i="1"/>
  <c r="CJ219" i="1"/>
  <c r="CA219" i="1"/>
  <c r="BM219" i="1"/>
  <c r="BJ219" i="1"/>
  <c r="BF219" i="1"/>
  <c r="BB219" i="1"/>
  <c r="AE219" i="1"/>
  <c r="U219" i="1"/>
  <c r="P219" i="1"/>
  <c r="I219" i="1"/>
  <c r="CR217" i="1"/>
  <c r="CJ217" i="1"/>
  <c r="CA217" i="1"/>
  <c r="BM217" i="1"/>
  <c r="BJ217" i="1"/>
  <c r="BF217" i="1"/>
  <c r="BB217" i="1"/>
  <c r="U217" i="1"/>
  <c r="P217" i="1"/>
  <c r="I217" i="1"/>
  <c r="H216" i="1"/>
  <c r="CT216" i="1"/>
  <c r="CS216" i="1"/>
  <c r="CP216" i="1"/>
  <c r="CM216" i="1"/>
  <c r="CK216" i="1"/>
  <c r="CH216" i="1"/>
  <c r="CE216" i="1"/>
  <c r="CC216" i="1"/>
  <c r="CB216" i="1"/>
  <c r="BX216" i="1"/>
  <c r="BW216" i="1"/>
  <c r="BV216" i="1"/>
  <c r="BU216" i="1"/>
  <c r="BT216" i="1"/>
  <c r="BS216" i="1"/>
  <c r="BR216" i="1"/>
  <c r="BQ216" i="1"/>
  <c r="BP216" i="1"/>
  <c r="BO216" i="1"/>
  <c r="BN216" i="1"/>
  <c r="BK216" i="1"/>
  <c r="BI216" i="1"/>
  <c r="BH216" i="1"/>
  <c r="BG216" i="1"/>
  <c r="BE216" i="1"/>
  <c r="BD216" i="1"/>
  <c r="BC216" i="1"/>
  <c r="AZ216" i="1"/>
  <c r="AX216" i="1"/>
  <c r="AV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D216" i="1"/>
  <c r="AC216" i="1"/>
  <c r="AB216" i="1"/>
  <c r="AA216" i="1"/>
  <c r="Z216" i="1"/>
  <c r="Y216" i="1"/>
  <c r="X216" i="1"/>
  <c r="W216" i="1"/>
  <c r="V216" i="1"/>
  <c r="T216" i="1"/>
  <c r="S216" i="1"/>
  <c r="R216" i="1"/>
  <c r="Q216" i="1"/>
  <c r="O216" i="1"/>
  <c r="N216" i="1"/>
  <c r="M216" i="1"/>
  <c r="L216" i="1"/>
  <c r="K216" i="1"/>
  <c r="J216" i="1"/>
  <c r="CR215" i="1"/>
  <c r="CJ215" i="1"/>
  <c r="CA215" i="1"/>
  <c r="BM215" i="1"/>
  <c r="BJ215" i="1"/>
  <c r="BF215" i="1"/>
  <c r="BB215" i="1"/>
  <c r="AE215" i="1"/>
  <c r="U215" i="1"/>
  <c r="P215" i="1"/>
  <c r="I215" i="1"/>
  <c r="CT214" i="1"/>
  <c r="CS214" i="1"/>
  <c r="CP214" i="1"/>
  <c r="CM214" i="1"/>
  <c r="CK214" i="1"/>
  <c r="CH214" i="1"/>
  <c r="CE214" i="1"/>
  <c r="CC214" i="1"/>
  <c r="CB214" i="1"/>
  <c r="BX214" i="1"/>
  <c r="BW214" i="1"/>
  <c r="BV214" i="1"/>
  <c r="BU214" i="1"/>
  <c r="BT214" i="1"/>
  <c r="BS214" i="1"/>
  <c r="BR214" i="1"/>
  <c r="BQ214" i="1"/>
  <c r="BP214" i="1"/>
  <c r="BO214" i="1"/>
  <c r="BN214" i="1"/>
  <c r="BK214" i="1"/>
  <c r="BI214" i="1"/>
  <c r="BH214" i="1"/>
  <c r="BG214" i="1"/>
  <c r="BE214" i="1"/>
  <c r="BD214" i="1"/>
  <c r="BC214" i="1"/>
  <c r="AZ214" i="1"/>
  <c r="AX214" i="1"/>
  <c r="AW214" i="1"/>
  <c r="AV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D214" i="1"/>
  <c r="AC214" i="1"/>
  <c r="AB214" i="1"/>
  <c r="AA214" i="1"/>
  <c r="Z214" i="1"/>
  <c r="Y214" i="1"/>
  <c r="X214" i="1"/>
  <c r="W214" i="1"/>
  <c r="V214" i="1"/>
  <c r="T214" i="1"/>
  <c r="S214" i="1"/>
  <c r="R214" i="1"/>
  <c r="Q214" i="1"/>
  <c r="O214" i="1"/>
  <c r="N214" i="1"/>
  <c r="M214" i="1"/>
  <c r="L214" i="1"/>
  <c r="K214" i="1"/>
  <c r="J214" i="1"/>
  <c r="H214" i="1"/>
  <c r="G214" i="1"/>
  <c r="CR212" i="1"/>
  <c r="CJ212" i="1"/>
  <c r="CA212" i="1"/>
  <c r="BM212" i="1"/>
  <c r="BJ212" i="1"/>
  <c r="BF212" i="1"/>
  <c r="BB212" i="1"/>
  <c r="AE212" i="1"/>
  <c r="U212" i="1"/>
  <c r="P212" i="1"/>
  <c r="I212" i="1"/>
  <c r="CR211" i="1"/>
  <c r="CJ211" i="1"/>
  <c r="CA211" i="1"/>
  <c r="BM211" i="1"/>
  <c r="BJ211" i="1"/>
  <c r="BF211" i="1"/>
  <c r="BB211" i="1"/>
  <c r="AE211" i="1"/>
  <c r="U211" i="1"/>
  <c r="P211" i="1"/>
  <c r="I211" i="1"/>
  <c r="CT210" i="1"/>
  <c r="CS210" i="1"/>
  <c r="CP210" i="1"/>
  <c r="CM210" i="1"/>
  <c r="CK210" i="1"/>
  <c r="CH210" i="1"/>
  <c r="CE210" i="1"/>
  <c r="CC210" i="1"/>
  <c r="CB210" i="1"/>
  <c r="BX210" i="1"/>
  <c r="BW210" i="1"/>
  <c r="BV210" i="1"/>
  <c r="BU210" i="1"/>
  <c r="BT210" i="1"/>
  <c r="BS210" i="1"/>
  <c r="BR210" i="1"/>
  <c r="BQ210" i="1"/>
  <c r="BP210" i="1"/>
  <c r="BO210" i="1"/>
  <c r="BN210" i="1"/>
  <c r="BK210" i="1"/>
  <c r="BI210" i="1"/>
  <c r="BH210" i="1"/>
  <c r="BG210" i="1"/>
  <c r="BE210" i="1"/>
  <c r="BD210" i="1"/>
  <c r="BC210" i="1"/>
  <c r="AZ210" i="1"/>
  <c r="AX210" i="1"/>
  <c r="AW210" i="1"/>
  <c r="AV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D210" i="1"/>
  <c r="AC210" i="1"/>
  <c r="AB210" i="1"/>
  <c r="AA210" i="1"/>
  <c r="Z210" i="1"/>
  <c r="Y210" i="1"/>
  <c r="X210" i="1"/>
  <c r="W210" i="1"/>
  <c r="V210" i="1"/>
  <c r="T210" i="1"/>
  <c r="S210" i="1"/>
  <c r="R210" i="1"/>
  <c r="Q210" i="1"/>
  <c r="O210" i="1"/>
  <c r="N210" i="1"/>
  <c r="M210" i="1"/>
  <c r="L210" i="1"/>
  <c r="K210" i="1"/>
  <c r="J210" i="1"/>
  <c r="H210" i="1"/>
  <c r="G210" i="1"/>
  <c r="CR208" i="1"/>
  <c r="CJ208" i="1"/>
  <c r="CA208" i="1"/>
  <c r="BM208" i="1"/>
  <c r="BJ208" i="1"/>
  <c r="BF208" i="1"/>
  <c r="BB208" i="1"/>
  <c r="AE208" i="1"/>
  <c r="U208" i="1"/>
  <c r="P208" i="1"/>
  <c r="I208" i="1"/>
  <c r="CT207" i="1"/>
  <c r="CS207" i="1"/>
  <c r="CP207" i="1"/>
  <c r="CM207" i="1"/>
  <c r="CK207" i="1"/>
  <c r="CH207" i="1"/>
  <c r="CE207" i="1"/>
  <c r="CC207" i="1"/>
  <c r="CB207" i="1"/>
  <c r="BX207" i="1"/>
  <c r="BW207" i="1"/>
  <c r="BV207" i="1"/>
  <c r="BU207" i="1"/>
  <c r="BT207" i="1"/>
  <c r="BS207" i="1"/>
  <c r="BR207" i="1"/>
  <c r="BQ207" i="1"/>
  <c r="BP207" i="1"/>
  <c r="BO207" i="1"/>
  <c r="BN207" i="1"/>
  <c r="BK207" i="1"/>
  <c r="BI207" i="1"/>
  <c r="BH207" i="1"/>
  <c r="BG207" i="1"/>
  <c r="BE207" i="1"/>
  <c r="BD207" i="1"/>
  <c r="BC207" i="1"/>
  <c r="AZ207" i="1"/>
  <c r="AX207" i="1"/>
  <c r="AW207" i="1"/>
  <c r="AV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D207" i="1"/>
  <c r="AC207" i="1"/>
  <c r="AB207" i="1"/>
  <c r="AA207" i="1"/>
  <c r="Z207" i="1"/>
  <c r="Y207" i="1"/>
  <c r="X207" i="1"/>
  <c r="W207" i="1"/>
  <c r="V207" i="1"/>
  <c r="T207" i="1"/>
  <c r="S207" i="1"/>
  <c r="R207" i="1"/>
  <c r="Q207" i="1"/>
  <c r="O207" i="1"/>
  <c r="N207" i="1"/>
  <c r="M207" i="1"/>
  <c r="L207" i="1"/>
  <c r="K207" i="1"/>
  <c r="J207" i="1"/>
  <c r="H207" i="1"/>
  <c r="G207" i="1"/>
  <c r="CR205" i="1"/>
  <c r="CJ205" i="1"/>
  <c r="CA205" i="1"/>
  <c r="BM205" i="1"/>
  <c r="BJ205" i="1"/>
  <c r="BF205" i="1"/>
  <c r="BB205" i="1"/>
  <c r="AE205" i="1"/>
  <c r="P205" i="1"/>
  <c r="I205" i="1"/>
  <c r="CR203" i="1"/>
  <c r="CJ203" i="1"/>
  <c r="CA203" i="1"/>
  <c r="BM203" i="1"/>
  <c r="BJ203" i="1"/>
  <c r="BF203" i="1"/>
  <c r="BB203" i="1"/>
  <c r="AE203" i="1"/>
  <c r="U203" i="1"/>
  <c r="P203" i="1"/>
  <c r="I203" i="1"/>
  <c r="CR202" i="1"/>
  <c r="CJ202" i="1"/>
  <c r="CA202" i="1"/>
  <c r="BM202" i="1"/>
  <c r="BJ202" i="1"/>
  <c r="BF202" i="1"/>
  <c r="BB202" i="1"/>
  <c r="AE202" i="1"/>
  <c r="U202" i="1"/>
  <c r="P202" i="1"/>
  <c r="I202" i="1"/>
  <c r="CR201" i="1"/>
  <c r="CJ201" i="1"/>
  <c r="CA201" i="1"/>
  <c r="BM201" i="1"/>
  <c r="BJ201" i="1"/>
  <c r="BF201" i="1"/>
  <c r="BB201" i="1"/>
  <c r="AE201" i="1"/>
  <c r="U201" i="1"/>
  <c r="P201" i="1"/>
  <c r="I201" i="1"/>
  <c r="CR200" i="1"/>
  <c r="CJ200" i="1"/>
  <c r="CA200" i="1"/>
  <c r="BM200" i="1"/>
  <c r="BJ200" i="1"/>
  <c r="BF200" i="1"/>
  <c r="BB200" i="1"/>
  <c r="AE200" i="1"/>
  <c r="U200" i="1"/>
  <c r="P200" i="1"/>
  <c r="I200" i="1"/>
  <c r="CR199" i="1"/>
  <c r="CJ199" i="1"/>
  <c r="CA199" i="1"/>
  <c r="BM199" i="1"/>
  <c r="BJ199" i="1"/>
  <c r="BF199" i="1"/>
  <c r="BB199" i="1"/>
  <c r="AE199" i="1"/>
  <c r="U199" i="1"/>
  <c r="P199" i="1"/>
  <c r="I199" i="1"/>
  <c r="CR198" i="1"/>
  <c r="CJ198" i="1"/>
  <c r="CA198" i="1"/>
  <c r="BM198" i="1"/>
  <c r="BJ198" i="1"/>
  <c r="BF198" i="1"/>
  <c r="BB198" i="1"/>
  <c r="AE198" i="1"/>
  <c r="U198" i="1"/>
  <c r="P198" i="1"/>
  <c r="I198" i="1"/>
  <c r="CR197" i="1"/>
  <c r="CJ197" i="1"/>
  <c r="CA197" i="1"/>
  <c r="BM197" i="1"/>
  <c r="BJ197" i="1"/>
  <c r="BF197" i="1"/>
  <c r="BB197" i="1"/>
  <c r="AE197" i="1"/>
  <c r="U197" i="1"/>
  <c r="P197" i="1"/>
  <c r="I197" i="1"/>
  <c r="CR196" i="1"/>
  <c r="CJ196" i="1"/>
  <c r="CA196" i="1"/>
  <c r="BM196" i="1"/>
  <c r="BJ196" i="1"/>
  <c r="BF196" i="1"/>
  <c r="BB196" i="1"/>
  <c r="AE196" i="1"/>
  <c r="U196" i="1"/>
  <c r="P196" i="1"/>
  <c r="I196" i="1"/>
  <c r="CT195" i="1"/>
  <c r="CS195" i="1"/>
  <c r="CP195" i="1"/>
  <c r="CM195" i="1"/>
  <c r="CK195" i="1"/>
  <c r="CH195" i="1"/>
  <c r="CE195" i="1"/>
  <c r="CC195" i="1"/>
  <c r="CB195" i="1"/>
  <c r="BX195" i="1"/>
  <c r="BW195" i="1"/>
  <c r="BV195" i="1"/>
  <c r="BU195" i="1"/>
  <c r="BT195" i="1"/>
  <c r="BS195" i="1"/>
  <c r="BR195" i="1"/>
  <c r="BQ195" i="1"/>
  <c r="BP195" i="1"/>
  <c r="BO195" i="1"/>
  <c r="BN195" i="1"/>
  <c r="BK195" i="1"/>
  <c r="BI195" i="1"/>
  <c r="BH195" i="1"/>
  <c r="BG195" i="1"/>
  <c r="BE195" i="1"/>
  <c r="BD195" i="1"/>
  <c r="BC195" i="1"/>
  <c r="AZ195" i="1"/>
  <c r="AX195" i="1"/>
  <c r="AW195" i="1"/>
  <c r="AV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D195" i="1"/>
  <c r="AC195" i="1"/>
  <c r="AA195" i="1"/>
  <c r="Z195" i="1"/>
  <c r="Y195" i="1"/>
  <c r="X195" i="1"/>
  <c r="W195" i="1"/>
  <c r="V195" i="1"/>
  <c r="T195" i="1"/>
  <c r="S195" i="1"/>
  <c r="R195" i="1"/>
  <c r="Q195" i="1"/>
  <c r="O195" i="1"/>
  <c r="N195" i="1"/>
  <c r="M195" i="1"/>
  <c r="L195" i="1"/>
  <c r="K195" i="1"/>
  <c r="J195" i="1"/>
  <c r="H195" i="1"/>
  <c r="G195" i="1"/>
  <c r="CR194" i="1"/>
  <c r="CJ194" i="1"/>
  <c r="CA194" i="1"/>
  <c r="BM194" i="1"/>
  <c r="BJ194" i="1"/>
  <c r="BF194" i="1"/>
  <c r="BB194" i="1"/>
  <c r="U194" i="1"/>
  <c r="P194" i="1"/>
  <c r="I194" i="1"/>
  <c r="CR193" i="1"/>
  <c r="CJ193" i="1"/>
  <c r="CA193" i="1"/>
  <c r="BM193" i="1"/>
  <c r="BJ193" i="1"/>
  <c r="BF193" i="1"/>
  <c r="BB193" i="1"/>
  <c r="U193" i="1"/>
  <c r="P193" i="1"/>
  <c r="I193" i="1"/>
  <c r="CR192" i="1"/>
  <c r="CJ192" i="1"/>
  <c r="CA192" i="1"/>
  <c r="BJ192" i="1"/>
  <c r="BF192" i="1"/>
  <c r="BB192" i="1"/>
  <c r="U192" i="1"/>
  <c r="P192" i="1"/>
  <c r="I192" i="1"/>
  <c r="CR191" i="1"/>
  <c r="CJ191" i="1"/>
  <c r="CA191" i="1"/>
  <c r="BM191" i="1"/>
  <c r="BJ191" i="1"/>
  <c r="BF191" i="1"/>
  <c r="BB191" i="1"/>
  <c r="U191" i="1"/>
  <c r="P191" i="1"/>
  <c r="I191" i="1"/>
  <c r="CR190" i="1"/>
  <c r="CJ190" i="1"/>
  <c r="CA190" i="1"/>
  <c r="BJ190" i="1"/>
  <c r="BF190" i="1"/>
  <c r="BB190" i="1"/>
  <c r="U190" i="1"/>
  <c r="P190" i="1"/>
  <c r="I190" i="1"/>
  <c r="CR189" i="1"/>
  <c r="CJ189" i="1"/>
  <c r="CA189" i="1"/>
  <c r="BM189" i="1"/>
  <c r="BJ189" i="1"/>
  <c r="BF189" i="1"/>
  <c r="BB189" i="1"/>
  <c r="U189" i="1"/>
  <c r="P189" i="1"/>
  <c r="I189" i="1"/>
  <c r="CR188" i="1"/>
  <c r="CJ188" i="1"/>
  <c r="CA188" i="1"/>
  <c r="BM188" i="1"/>
  <c r="BJ188" i="1"/>
  <c r="BF188" i="1"/>
  <c r="BB188" i="1"/>
  <c r="U188" i="1"/>
  <c r="P188" i="1"/>
  <c r="I188" i="1"/>
  <c r="CT187" i="1"/>
  <c r="CS187" i="1"/>
  <c r="CP187" i="1"/>
  <c r="CM187" i="1"/>
  <c r="CK187" i="1"/>
  <c r="CH187" i="1"/>
  <c r="CE187" i="1"/>
  <c r="CC187" i="1"/>
  <c r="CB187" i="1"/>
  <c r="BV187" i="1"/>
  <c r="BU187" i="1"/>
  <c r="BT187" i="1"/>
  <c r="BS187" i="1"/>
  <c r="BR187" i="1"/>
  <c r="BQ187" i="1"/>
  <c r="BP187" i="1"/>
  <c r="BO187" i="1"/>
  <c r="BN187" i="1"/>
  <c r="BK187" i="1"/>
  <c r="BI187" i="1"/>
  <c r="BH187" i="1"/>
  <c r="BG187" i="1"/>
  <c r="BE187" i="1"/>
  <c r="BD187" i="1"/>
  <c r="BC187" i="1"/>
  <c r="AZ187" i="1"/>
  <c r="AX187" i="1"/>
  <c r="AW187" i="1"/>
  <c r="AV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T187" i="1"/>
  <c r="S187" i="1"/>
  <c r="R187" i="1"/>
  <c r="Q187" i="1"/>
  <c r="O187" i="1"/>
  <c r="N187" i="1"/>
  <c r="M187" i="1"/>
  <c r="L187" i="1"/>
  <c r="K187" i="1"/>
  <c r="J187" i="1"/>
  <c r="CR186" i="1"/>
  <c r="CJ186" i="1"/>
  <c r="CA186" i="1"/>
  <c r="BM186" i="1"/>
  <c r="BJ186" i="1"/>
  <c r="BF186" i="1"/>
  <c r="BB186" i="1"/>
  <c r="U186" i="1"/>
  <c r="P186" i="1"/>
  <c r="I186" i="1"/>
  <c r="CT185" i="1"/>
  <c r="CS185" i="1"/>
  <c r="CP185" i="1"/>
  <c r="CM185" i="1"/>
  <c r="CK185" i="1"/>
  <c r="CH185" i="1"/>
  <c r="CE185" i="1"/>
  <c r="CC185" i="1"/>
  <c r="CB185" i="1"/>
  <c r="BX185" i="1"/>
  <c r="BW185" i="1"/>
  <c r="BV185" i="1"/>
  <c r="BU185" i="1"/>
  <c r="BT185" i="1"/>
  <c r="BS185" i="1"/>
  <c r="BR185" i="1"/>
  <c r="BQ185" i="1"/>
  <c r="BP185" i="1"/>
  <c r="BO185" i="1"/>
  <c r="BN185" i="1"/>
  <c r="BK185" i="1"/>
  <c r="BI185" i="1"/>
  <c r="BH185" i="1"/>
  <c r="BG185" i="1"/>
  <c r="BE185" i="1"/>
  <c r="BD185" i="1"/>
  <c r="BC185" i="1"/>
  <c r="AZ185" i="1"/>
  <c r="AX185" i="1"/>
  <c r="AW185" i="1"/>
  <c r="AV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D185" i="1"/>
  <c r="AC185" i="1"/>
  <c r="AB185" i="1"/>
  <c r="AA185" i="1"/>
  <c r="Z185" i="1"/>
  <c r="Y185" i="1"/>
  <c r="X185" i="1"/>
  <c r="W185" i="1"/>
  <c r="V185" i="1"/>
  <c r="T185" i="1"/>
  <c r="S185" i="1"/>
  <c r="R185" i="1"/>
  <c r="Q185" i="1"/>
  <c r="O185" i="1"/>
  <c r="N185" i="1"/>
  <c r="M185" i="1"/>
  <c r="L185" i="1"/>
  <c r="K185" i="1"/>
  <c r="J185" i="1"/>
  <c r="H185" i="1"/>
  <c r="G185" i="1"/>
  <c r="CR184" i="1"/>
  <c r="CJ184" i="1"/>
  <c r="CA184" i="1"/>
  <c r="BM184" i="1"/>
  <c r="BJ184" i="1"/>
  <c r="BF184" i="1"/>
  <c r="BB184" i="1"/>
  <c r="AE184" i="1"/>
  <c r="U184" i="1"/>
  <c r="P184" i="1"/>
  <c r="I184" i="1"/>
  <c r="CT183" i="1"/>
  <c r="CS183" i="1"/>
  <c r="CP183" i="1"/>
  <c r="CM183" i="1"/>
  <c r="CK183" i="1"/>
  <c r="CH183" i="1"/>
  <c r="CE183" i="1"/>
  <c r="CC183" i="1"/>
  <c r="CB183" i="1"/>
  <c r="BX183" i="1"/>
  <c r="BW183" i="1"/>
  <c r="BV183" i="1"/>
  <c r="BU183" i="1"/>
  <c r="BT183" i="1"/>
  <c r="BS183" i="1"/>
  <c r="BR183" i="1"/>
  <c r="BQ183" i="1"/>
  <c r="BP183" i="1"/>
  <c r="BO183" i="1"/>
  <c r="BN183" i="1"/>
  <c r="BK183" i="1"/>
  <c r="BI183" i="1"/>
  <c r="BH183" i="1"/>
  <c r="BG183" i="1"/>
  <c r="BE183" i="1"/>
  <c r="BD183" i="1"/>
  <c r="BC183" i="1"/>
  <c r="AZ183" i="1"/>
  <c r="AX183" i="1"/>
  <c r="AW183" i="1"/>
  <c r="AV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D183" i="1"/>
  <c r="AC183" i="1"/>
  <c r="AB183" i="1"/>
  <c r="AA183" i="1"/>
  <c r="Z183" i="1"/>
  <c r="Y183" i="1"/>
  <c r="X183" i="1"/>
  <c r="W183" i="1"/>
  <c r="V183" i="1"/>
  <c r="T183" i="1"/>
  <c r="S183" i="1"/>
  <c r="R183" i="1"/>
  <c r="Q183" i="1"/>
  <c r="O183" i="1"/>
  <c r="N183" i="1"/>
  <c r="M183" i="1"/>
  <c r="L183" i="1"/>
  <c r="K183" i="1"/>
  <c r="J183" i="1"/>
  <c r="H183" i="1"/>
  <c r="G183" i="1"/>
  <c r="CR182" i="1"/>
  <c r="CJ182" i="1"/>
  <c r="CA182" i="1"/>
  <c r="BM182" i="1"/>
  <c r="BJ182" i="1"/>
  <c r="BF182" i="1"/>
  <c r="BB182" i="1"/>
  <c r="AE182" i="1"/>
  <c r="U182" i="1"/>
  <c r="P182" i="1"/>
  <c r="I182" i="1"/>
  <c r="CT181" i="1"/>
  <c r="CS181" i="1"/>
  <c r="CP181" i="1"/>
  <c r="CM181" i="1"/>
  <c r="CK181" i="1"/>
  <c r="CH181" i="1"/>
  <c r="CE181" i="1"/>
  <c r="CC181" i="1"/>
  <c r="CB181" i="1"/>
  <c r="BX181" i="1"/>
  <c r="BW181" i="1"/>
  <c r="BV181" i="1"/>
  <c r="BU181" i="1"/>
  <c r="BT181" i="1"/>
  <c r="BS181" i="1"/>
  <c r="BR181" i="1"/>
  <c r="BQ181" i="1"/>
  <c r="BP181" i="1"/>
  <c r="BO181" i="1"/>
  <c r="BN181" i="1"/>
  <c r="BK181" i="1"/>
  <c r="BI181" i="1"/>
  <c r="BH181" i="1"/>
  <c r="BG181" i="1"/>
  <c r="BE181" i="1"/>
  <c r="BD181" i="1"/>
  <c r="BC181" i="1"/>
  <c r="AZ181" i="1"/>
  <c r="AX181" i="1"/>
  <c r="AW181" i="1"/>
  <c r="AV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D181" i="1"/>
  <c r="AC181" i="1"/>
  <c r="AB181" i="1"/>
  <c r="AA181" i="1"/>
  <c r="Z181" i="1"/>
  <c r="Y181" i="1"/>
  <c r="X181" i="1"/>
  <c r="W181" i="1"/>
  <c r="V181" i="1"/>
  <c r="T181" i="1"/>
  <c r="S181" i="1"/>
  <c r="R181" i="1"/>
  <c r="Q181" i="1"/>
  <c r="O181" i="1"/>
  <c r="N181" i="1"/>
  <c r="M181" i="1"/>
  <c r="L181" i="1"/>
  <c r="K181" i="1"/>
  <c r="J181" i="1"/>
  <c r="H181" i="1"/>
  <c r="G181" i="1"/>
  <c r="CR180" i="1"/>
  <c r="CJ180" i="1"/>
  <c r="CA180" i="1"/>
  <c r="BJ180" i="1"/>
  <c r="BF180" i="1"/>
  <c r="BB180" i="1"/>
  <c r="AE180" i="1"/>
  <c r="U180" i="1"/>
  <c r="P180" i="1"/>
  <c r="I180" i="1"/>
  <c r="CT179" i="1"/>
  <c r="CS179" i="1"/>
  <c r="CP179" i="1"/>
  <c r="CM179" i="1"/>
  <c r="CK179" i="1"/>
  <c r="CH179" i="1"/>
  <c r="CE179" i="1"/>
  <c r="CC179" i="1"/>
  <c r="CB179" i="1"/>
  <c r="BX179" i="1"/>
  <c r="BV179" i="1"/>
  <c r="BU179" i="1"/>
  <c r="BT179" i="1"/>
  <c r="BS179" i="1"/>
  <c r="BR179" i="1"/>
  <c r="BQ179" i="1"/>
  <c r="BP179" i="1"/>
  <c r="BO179" i="1"/>
  <c r="BN179" i="1"/>
  <c r="BK179" i="1"/>
  <c r="BI179" i="1"/>
  <c r="BH179" i="1"/>
  <c r="BG179" i="1"/>
  <c r="BE179" i="1"/>
  <c r="BD179" i="1"/>
  <c r="BC179" i="1"/>
  <c r="AZ179" i="1"/>
  <c r="AX179" i="1"/>
  <c r="AW179" i="1"/>
  <c r="AV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D179" i="1"/>
  <c r="AC179" i="1"/>
  <c r="AB179" i="1"/>
  <c r="AA179" i="1"/>
  <c r="Z179" i="1"/>
  <c r="Y179" i="1"/>
  <c r="X179" i="1"/>
  <c r="W179" i="1"/>
  <c r="V179" i="1"/>
  <c r="T179" i="1"/>
  <c r="S179" i="1"/>
  <c r="R179" i="1"/>
  <c r="Q179" i="1"/>
  <c r="O179" i="1"/>
  <c r="N179" i="1"/>
  <c r="M179" i="1"/>
  <c r="L179" i="1"/>
  <c r="K179" i="1"/>
  <c r="J179" i="1"/>
  <c r="H179" i="1"/>
  <c r="G179" i="1"/>
  <c r="CR178" i="1"/>
  <c r="CJ178" i="1"/>
  <c r="CA178" i="1"/>
  <c r="BM178" i="1"/>
  <c r="BJ178" i="1"/>
  <c r="BF178" i="1"/>
  <c r="BB178" i="1"/>
  <c r="AE178" i="1"/>
  <c r="U178" i="1"/>
  <c r="P178" i="1"/>
  <c r="I178" i="1"/>
  <c r="CR177" i="1"/>
  <c r="CJ177" i="1"/>
  <c r="CA177" i="1"/>
  <c r="BM177" i="1"/>
  <c r="BJ177" i="1"/>
  <c r="BF177" i="1"/>
  <c r="BB177" i="1"/>
  <c r="AE177" i="1"/>
  <c r="U177" i="1"/>
  <c r="P177" i="1"/>
  <c r="I177" i="1"/>
  <c r="CR176" i="1"/>
  <c r="CJ176" i="1"/>
  <c r="CA176" i="1"/>
  <c r="BM176" i="1"/>
  <c r="BJ176" i="1"/>
  <c r="BF176" i="1"/>
  <c r="BB176" i="1"/>
  <c r="AE176" i="1"/>
  <c r="U176" i="1"/>
  <c r="P176" i="1"/>
  <c r="I176" i="1"/>
  <c r="CT175" i="1"/>
  <c r="CS175" i="1"/>
  <c r="CP175" i="1"/>
  <c r="CM175" i="1"/>
  <c r="CK175" i="1"/>
  <c r="CH175" i="1"/>
  <c r="CE175" i="1"/>
  <c r="CC175" i="1"/>
  <c r="CB175" i="1"/>
  <c r="BX175" i="1"/>
  <c r="BW175" i="1"/>
  <c r="BV175" i="1"/>
  <c r="BU175" i="1"/>
  <c r="BT175" i="1"/>
  <c r="BS175" i="1"/>
  <c r="BR175" i="1"/>
  <c r="BQ175" i="1"/>
  <c r="BP175" i="1"/>
  <c r="BO175" i="1"/>
  <c r="BN175" i="1"/>
  <c r="BK175" i="1"/>
  <c r="BI175" i="1"/>
  <c r="BH175" i="1"/>
  <c r="BG175" i="1"/>
  <c r="BE175" i="1"/>
  <c r="BD175" i="1"/>
  <c r="BC175" i="1"/>
  <c r="AZ175" i="1"/>
  <c r="AX175" i="1"/>
  <c r="AW175" i="1"/>
  <c r="AV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D175" i="1"/>
  <c r="AC175" i="1"/>
  <c r="AB175" i="1"/>
  <c r="AA175" i="1"/>
  <c r="Z175" i="1"/>
  <c r="Y175" i="1"/>
  <c r="X175" i="1"/>
  <c r="W175" i="1"/>
  <c r="V175" i="1"/>
  <c r="T175" i="1"/>
  <c r="S175" i="1"/>
  <c r="R175" i="1"/>
  <c r="Q175" i="1"/>
  <c r="O175" i="1"/>
  <c r="N175" i="1"/>
  <c r="M175" i="1"/>
  <c r="L175" i="1"/>
  <c r="K175" i="1"/>
  <c r="J175" i="1"/>
  <c r="CR174" i="1"/>
  <c r="CJ174" i="1"/>
  <c r="CA174" i="1"/>
  <c r="BM174" i="1"/>
  <c r="BJ174" i="1"/>
  <c r="BF174" i="1"/>
  <c r="BB174" i="1"/>
  <c r="AE174" i="1"/>
  <c r="U174" i="1"/>
  <c r="P174" i="1"/>
  <c r="I174" i="1"/>
  <c r="CR173" i="1"/>
  <c r="CJ173" i="1"/>
  <c r="CA173" i="1"/>
  <c r="BM173" i="1"/>
  <c r="BJ173" i="1"/>
  <c r="BF173" i="1"/>
  <c r="BB173" i="1"/>
  <c r="AE173" i="1"/>
  <c r="U173" i="1"/>
  <c r="P173" i="1"/>
  <c r="I173" i="1"/>
  <c r="CR171" i="1"/>
  <c r="CJ171" i="1"/>
  <c r="CA171" i="1"/>
  <c r="BM171" i="1"/>
  <c r="BJ171" i="1"/>
  <c r="BF171" i="1"/>
  <c r="BB171" i="1"/>
  <c r="AE171" i="1"/>
  <c r="U171" i="1"/>
  <c r="P171" i="1"/>
  <c r="I171" i="1"/>
  <c r="CT170" i="1"/>
  <c r="CS170" i="1"/>
  <c r="CP170" i="1"/>
  <c r="CM170" i="1"/>
  <c r="CK170" i="1"/>
  <c r="CH170" i="1"/>
  <c r="CE170" i="1"/>
  <c r="CC170" i="1"/>
  <c r="CB170" i="1"/>
  <c r="BX170" i="1"/>
  <c r="BW170" i="1"/>
  <c r="BV170" i="1"/>
  <c r="BU170" i="1"/>
  <c r="BT170" i="1"/>
  <c r="BS170" i="1"/>
  <c r="BR170" i="1"/>
  <c r="BQ170" i="1"/>
  <c r="BP170" i="1"/>
  <c r="BO170" i="1"/>
  <c r="BN170" i="1"/>
  <c r="BK170" i="1"/>
  <c r="BI170" i="1"/>
  <c r="BH170" i="1"/>
  <c r="BG170" i="1"/>
  <c r="BE170" i="1"/>
  <c r="BD170" i="1"/>
  <c r="BC170" i="1"/>
  <c r="AZ170" i="1"/>
  <c r="AX170" i="1"/>
  <c r="AW170" i="1"/>
  <c r="AV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D170" i="1"/>
  <c r="AC170" i="1"/>
  <c r="AB170" i="1"/>
  <c r="AA170" i="1"/>
  <c r="Z170" i="1"/>
  <c r="Y170" i="1"/>
  <c r="X170" i="1"/>
  <c r="W170" i="1"/>
  <c r="V170" i="1"/>
  <c r="T170" i="1"/>
  <c r="S170" i="1"/>
  <c r="R170" i="1"/>
  <c r="Q170" i="1"/>
  <c r="O170" i="1"/>
  <c r="N170" i="1"/>
  <c r="M170" i="1"/>
  <c r="L170" i="1"/>
  <c r="K170" i="1"/>
  <c r="J170" i="1"/>
  <c r="H170" i="1"/>
  <c r="CR169" i="1"/>
  <c r="CJ169" i="1"/>
  <c r="CA169" i="1"/>
  <c r="BM169" i="1"/>
  <c r="BJ169" i="1"/>
  <c r="BF169" i="1"/>
  <c r="BB169" i="1"/>
  <c r="U169" i="1"/>
  <c r="P169" i="1"/>
  <c r="I169" i="1"/>
  <c r="CT168" i="1"/>
  <c r="CS168" i="1"/>
  <c r="CP168" i="1"/>
  <c r="CM168" i="1"/>
  <c r="CK168" i="1"/>
  <c r="CH168" i="1"/>
  <c r="CE168" i="1"/>
  <c r="CC168" i="1"/>
  <c r="CB168" i="1"/>
  <c r="BX168" i="1"/>
  <c r="BW168" i="1"/>
  <c r="BV168" i="1"/>
  <c r="BU168" i="1"/>
  <c r="BT168" i="1"/>
  <c r="BS168" i="1"/>
  <c r="BR168" i="1"/>
  <c r="BQ168" i="1"/>
  <c r="BP168" i="1"/>
  <c r="BO168" i="1"/>
  <c r="BN168" i="1"/>
  <c r="BK168" i="1"/>
  <c r="BI168" i="1"/>
  <c r="BH168" i="1"/>
  <c r="BG168" i="1"/>
  <c r="BE168" i="1"/>
  <c r="BD168" i="1"/>
  <c r="BC168" i="1"/>
  <c r="AZ168" i="1"/>
  <c r="AX168" i="1"/>
  <c r="AW168" i="1"/>
  <c r="AV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T168" i="1"/>
  <c r="S168" i="1"/>
  <c r="R168" i="1"/>
  <c r="Q168" i="1"/>
  <c r="O168" i="1"/>
  <c r="N168" i="1"/>
  <c r="M168" i="1"/>
  <c r="L168" i="1"/>
  <c r="K168" i="1"/>
  <c r="J168" i="1"/>
  <c r="H168" i="1"/>
  <c r="G168" i="1"/>
  <c r="CR167" i="1"/>
  <c r="CJ167" i="1"/>
  <c r="CA167" i="1"/>
  <c r="BM167" i="1"/>
  <c r="BJ167" i="1"/>
  <c r="BF167" i="1"/>
  <c r="BB167" i="1"/>
  <c r="AE167" i="1"/>
  <c r="U167" i="1"/>
  <c r="P167" i="1"/>
  <c r="I167" i="1"/>
  <c r="CR166" i="1"/>
  <c r="CJ166" i="1"/>
  <c r="CA166" i="1"/>
  <c r="BM166" i="1"/>
  <c r="BJ166" i="1"/>
  <c r="BF166" i="1"/>
  <c r="BB166" i="1"/>
  <c r="AE166" i="1"/>
  <c r="U166" i="1"/>
  <c r="P166" i="1"/>
  <c r="I166" i="1"/>
  <c r="CT165" i="1"/>
  <c r="CS165" i="1"/>
  <c r="CP165" i="1"/>
  <c r="CM165" i="1"/>
  <c r="CK165" i="1"/>
  <c r="CH165" i="1"/>
  <c r="CE165" i="1"/>
  <c r="CC165" i="1"/>
  <c r="CB165" i="1"/>
  <c r="BX165" i="1"/>
  <c r="BW165" i="1"/>
  <c r="BV165" i="1"/>
  <c r="BU165" i="1"/>
  <c r="BT165" i="1"/>
  <c r="BS165" i="1"/>
  <c r="BR165" i="1"/>
  <c r="BQ165" i="1"/>
  <c r="BP165" i="1"/>
  <c r="BO165" i="1"/>
  <c r="BN165" i="1"/>
  <c r="BK165" i="1"/>
  <c r="BI165" i="1"/>
  <c r="BH165" i="1"/>
  <c r="BG165" i="1"/>
  <c r="BE165" i="1"/>
  <c r="BD165" i="1"/>
  <c r="BC165" i="1"/>
  <c r="AZ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D165" i="1"/>
  <c r="AC165" i="1"/>
  <c r="AB165" i="1"/>
  <c r="AA165" i="1"/>
  <c r="Z165" i="1"/>
  <c r="Y165" i="1"/>
  <c r="X165" i="1"/>
  <c r="W165" i="1"/>
  <c r="V165" i="1"/>
  <c r="T165" i="1"/>
  <c r="S165" i="1"/>
  <c r="R165" i="1"/>
  <c r="Q165" i="1"/>
  <c r="O165" i="1"/>
  <c r="N165" i="1"/>
  <c r="M165" i="1"/>
  <c r="L165" i="1"/>
  <c r="K165" i="1"/>
  <c r="J165" i="1"/>
  <c r="G165" i="1"/>
  <c r="CR164" i="1"/>
  <c r="CJ164" i="1"/>
  <c r="CA164" i="1"/>
  <c r="BM164" i="1"/>
  <c r="BJ164" i="1"/>
  <c r="BF164" i="1"/>
  <c r="BB164" i="1"/>
  <c r="AE164" i="1"/>
  <c r="U164" i="1"/>
  <c r="P164" i="1"/>
  <c r="I164" i="1"/>
  <c r="CR163" i="1"/>
  <c r="CJ163" i="1"/>
  <c r="CA163" i="1"/>
  <c r="BM163" i="1"/>
  <c r="BJ163" i="1"/>
  <c r="BF163" i="1"/>
  <c r="BB163" i="1"/>
  <c r="AE163" i="1"/>
  <c r="U163" i="1"/>
  <c r="P163" i="1"/>
  <c r="CT162" i="1"/>
  <c r="CS162" i="1"/>
  <c r="CP162" i="1"/>
  <c r="CO162" i="1"/>
  <c r="CM162" i="1"/>
  <c r="CK162" i="1"/>
  <c r="CH162" i="1"/>
  <c r="CE162" i="1"/>
  <c r="CC162" i="1"/>
  <c r="CB162" i="1"/>
  <c r="BX162" i="1"/>
  <c r="BW162" i="1"/>
  <c r="BV162" i="1"/>
  <c r="BU162" i="1"/>
  <c r="BT162" i="1"/>
  <c r="BS162" i="1"/>
  <c r="BR162" i="1"/>
  <c r="BQ162" i="1"/>
  <c r="BP162" i="1"/>
  <c r="BO162" i="1"/>
  <c r="BN162" i="1"/>
  <c r="BK162" i="1"/>
  <c r="BI162" i="1"/>
  <c r="BH162" i="1"/>
  <c r="BG162" i="1"/>
  <c r="BE162" i="1"/>
  <c r="BD162" i="1"/>
  <c r="BC162" i="1"/>
  <c r="AZ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D162" i="1"/>
  <c r="AC162" i="1"/>
  <c r="AB162" i="1"/>
  <c r="AA162" i="1"/>
  <c r="Z162" i="1"/>
  <c r="Y162" i="1"/>
  <c r="X162" i="1"/>
  <c r="W162" i="1"/>
  <c r="V162" i="1"/>
  <c r="T162" i="1"/>
  <c r="S162" i="1"/>
  <c r="R162" i="1"/>
  <c r="Q162" i="1"/>
  <c r="N162" i="1"/>
  <c r="M162" i="1"/>
  <c r="L162" i="1"/>
  <c r="K162" i="1"/>
  <c r="J162" i="1"/>
  <c r="H162" i="1"/>
  <c r="G162" i="1"/>
  <c r="CR161" i="1"/>
  <c r="CJ161" i="1"/>
  <c r="CA161" i="1"/>
  <c r="BM161" i="1"/>
  <c r="BJ161" i="1"/>
  <c r="BF161" i="1"/>
  <c r="BB161" i="1"/>
  <c r="AE161" i="1"/>
  <c r="U161" i="1"/>
  <c r="P161" i="1"/>
  <c r="O160" i="1"/>
  <c r="L160" i="1"/>
  <c r="K160" i="1"/>
  <c r="CT160" i="1"/>
  <c r="CS160" i="1"/>
  <c r="CP160" i="1"/>
  <c r="CM160" i="1"/>
  <c r="CK160" i="1"/>
  <c r="CH160" i="1"/>
  <c r="CE160" i="1"/>
  <c r="CB160" i="1"/>
  <c r="BX160" i="1"/>
  <c r="BW160" i="1"/>
  <c r="BV160" i="1"/>
  <c r="BU160" i="1"/>
  <c r="BT160" i="1"/>
  <c r="BS160" i="1"/>
  <c r="BR160" i="1"/>
  <c r="BQ160" i="1"/>
  <c r="BP160" i="1"/>
  <c r="BO160" i="1"/>
  <c r="BN160" i="1"/>
  <c r="BK160" i="1"/>
  <c r="BI160" i="1"/>
  <c r="BH160" i="1"/>
  <c r="BG160" i="1"/>
  <c r="BE160" i="1"/>
  <c r="BD160" i="1"/>
  <c r="BC160" i="1"/>
  <c r="AZ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H160" i="1"/>
  <c r="AG160" i="1"/>
  <c r="AF160" i="1"/>
  <c r="AD160" i="1"/>
  <c r="AC160" i="1"/>
  <c r="AB160" i="1"/>
  <c r="AA160" i="1"/>
  <c r="Z160" i="1"/>
  <c r="Y160" i="1"/>
  <c r="X160" i="1"/>
  <c r="W160" i="1"/>
  <c r="V160" i="1"/>
  <c r="T160" i="1"/>
  <c r="S160" i="1"/>
  <c r="R160" i="1"/>
  <c r="Q160" i="1"/>
  <c r="N160" i="1"/>
  <c r="M160" i="1"/>
  <c r="H160" i="1"/>
  <c r="G160" i="1"/>
  <c r="CR158" i="1"/>
  <c r="CA158" i="1"/>
  <c r="BM158" i="1"/>
  <c r="BJ158" i="1"/>
  <c r="BF158" i="1"/>
  <c r="BB158" i="1"/>
  <c r="P158" i="1"/>
  <c r="CR157" i="1"/>
  <c r="CJ157" i="1"/>
  <c r="CA157" i="1"/>
  <c r="BM157" i="1"/>
  <c r="BJ157" i="1"/>
  <c r="BF157" i="1"/>
  <c r="BB157" i="1"/>
  <c r="AE157" i="1"/>
  <c r="U157" i="1"/>
  <c r="P157" i="1"/>
  <c r="I157" i="1"/>
  <c r="CT156" i="1"/>
  <c r="CS156" i="1"/>
  <c r="CP156" i="1"/>
  <c r="CM156" i="1"/>
  <c r="CH156" i="1"/>
  <c r="CE156" i="1"/>
  <c r="CC156" i="1"/>
  <c r="CB156" i="1"/>
  <c r="BX156" i="1"/>
  <c r="BW156" i="1"/>
  <c r="BV156" i="1"/>
  <c r="BU156" i="1"/>
  <c r="BT156" i="1"/>
  <c r="BS156" i="1"/>
  <c r="BR156" i="1"/>
  <c r="BQ156" i="1"/>
  <c r="BP156" i="1"/>
  <c r="BO156" i="1"/>
  <c r="BN156" i="1"/>
  <c r="BK156" i="1"/>
  <c r="BI156" i="1"/>
  <c r="BH156" i="1"/>
  <c r="BG156" i="1"/>
  <c r="BE156" i="1"/>
  <c r="BD156" i="1"/>
  <c r="BC156" i="1"/>
  <c r="AZ156" i="1"/>
  <c r="AX156" i="1"/>
  <c r="AW156" i="1"/>
  <c r="AV156" i="1"/>
  <c r="AS156" i="1"/>
  <c r="AR156" i="1"/>
  <c r="AQ156" i="1"/>
  <c r="AP156" i="1"/>
  <c r="AO156" i="1"/>
  <c r="AM156" i="1"/>
  <c r="AL156" i="1"/>
  <c r="AK156" i="1"/>
  <c r="AJ156" i="1"/>
  <c r="AG156" i="1"/>
  <c r="AF156" i="1"/>
  <c r="AD156" i="1"/>
  <c r="AC156" i="1"/>
  <c r="AB156" i="1"/>
  <c r="AA156" i="1"/>
  <c r="Z156" i="1"/>
  <c r="Y156" i="1"/>
  <c r="X156" i="1"/>
  <c r="W156" i="1"/>
  <c r="V156" i="1"/>
  <c r="S156" i="1"/>
  <c r="R156" i="1"/>
  <c r="Q156" i="1"/>
  <c r="O156" i="1"/>
  <c r="M156" i="1"/>
  <c r="L156" i="1"/>
  <c r="K156" i="1"/>
  <c r="J156" i="1"/>
  <c r="CR155" i="1"/>
  <c r="CJ155" i="1"/>
  <c r="CA155" i="1"/>
  <c r="BM155" i="1"/>
  <c r="BJ155" i="1"/>
  <c r="BF155" i="1"/>
  <c r="BB155" i="1"/>
  <c r="U155" i="1"/>
  <c r="P155" i="1"/>
  <c r="I155" i="1"/>
  <c r="CT153" i="1"/>
  <c r="CS153" i="1"/>
  <c r="CP153" i="1"/>
  <c r="CM153" i="1"/>
  <c r="CK153" i="1"/>
  <c r="CH153" i="1"/>
  <c r="CE153" i="1"/>
  <c r="CB153" i="1"/>
  <c r="BX153" i="1"/>
  <c r="BW153" i="1"/>
  <c r="BV153" i="1"/>
  <c r="BU153" i="1"/>
  <c r="BT153" i="1"/>
  <c r="BS153" i="1"/>
  <c r="BR153" i="1"/>
  <c r="BQ153" i="1"/>
  <c r="BP153" i="1"/>
  <c r="BO153" i="1"/>
  <c r="BN153" i="1"/>
  <c r="BK153" i="1"/>
  <c r="BI153" i="1"/>
  <c r="BH153" i="1"/>
  <c r="BG153" i="1"/>
  <c r="BE153" i="1"/>
  <c r="BD153" i="1"/>
  <c r="BC153" i="1"/>
  <c r="AX153" i="1"/>
  <c r="AW153" i="1"/>
  <c r="AV153" i="1"/>
  <c r="AS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D153" i="1"/>
  <c r="AC153" i="1"/>
  <c r="AB153" i="1"/>
  <c r="AA153" i="1"/>
  <c r="Z153" i="1"/>
  <c r="Y153" i="1"/>
  <c r="W153" i="1"/>
  <c r="V153" i="1"/>
  <c r="S153" i="1"/>
  <c r="Q153" i="1"/>
  <c r="M153" i="1"/>
  <c r="L153" i="1"/>
  <c r="K153" i="1"/>
  <c r="J153" i="1"/>
  <c r="CR151" i="1"/>
  <c r="CJ151" i="1"/>
  <c r="CA151" i="1"/>
  <c r="BM151" i="1"/>
  <c r="BJ151" i="1"/>
  <c r="BF151" i="1"/>
  <c r="BB151" i="1"/>
  <c r="AE151" i="1"/>
  <c r="U151" i="1"/>
  <c r="P151" i="1"/>
  <c r="I151" i="1"/>
  <c r="CR150" i="1"/>
  <c r="CJ150" i="1"/>
  <c r="CA150" i="1"/>
  <c r="BM150" i="1"/>
  <c r="BJ150" i="1"/>
  <c r="BF150" i="1"/>
  <c r="BB150" i="1"/>
  <c r="AE150" i="1"/>
  <c r="U150" i="1"/>
  <c r="P150" i="1"/>
  <c r="I150" i="1"/>
  <c r="CR149" i="1"/>
  <c r="CJ149" i="1"/>
  <c r="CA149" i="1"/>
  <c r="BM149" i="1"/>
  <c r="BJ149" i="1"/>
  <c r="BF149" i="1"/>
  <c r="BB149" i="1"/>
  <c r="AE149" i="1"/>
  <c r="U149" i="1"/>
  <c r="P149" i="1"/>
  <c r="I149" i="1"/>
  <c r="CR148" i="1"/>
  <c r="CJ148" i="1"/>
  <c r="CA148" i="1"/>
  <c r="BM148" i="1"/>
  <c r="BJ148" i="1"/>
  <c r="BF148" i="1"/>
  <c r="BB148" i="1"/>
  <c r="AE148" i="1"/>
  <c r="U148" i="1"/>
  <c r="P148" i="1"/>
  <c r="I148" i="1"/>
  <c r="CR147" i="1"/>
  <c r="CJ147" i="1"/>
  <c r="BM147" i="1"/>
  <c r="BJ147" i="1"/>
  <c r="BF147" i="1"/>
  <c r="BB147" i="1"/>
  <c r="U147" i="1"/>
  <c r="P147" i="1"/>
  <c r="CT146" i="1"/>
  <c r="CS146" i="1"/>
  <c r="CP146" i="1"/>
  <c r="CM146" i="1"/>
  <c r="CK146" i="1"/>
  <c r="CH146" i="1"/>
  <c r="CE146" i="1"/>
  <c r="CB146" i="1"/>
  <c r="BX146" i="1"/>
  <c r="BW146" i="1"/>
  <c r="BV146" i="1"/>
  <c r="BU146" i="1"/>
  <c r="BT146" i="1"/>
  <c r="BS146" i="1"/>
  <c r="BR146" i="1"/>
  <c r="BQ146" i="1"/>
  <c r="BP146" i="1"/>
  <c r="BO146" i="1"/>
  <c r="BN146" i="1"/>
  <c r="BK146" i="1"/>
  <c r="BI146" i="1"/>
  <c r="BH146" i="1"/>
  <c r="BG146" i="1"/>
  <c r="BE146" i="1"/>
  <c r="BD146" i="1"/>
  <c r="BC146" i="1"/>
  <c r="AX146" i="1"/>
  <c r="AW146" i="1"/>
  <c r="AV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D146" i="1"/>
  <c r="AC146" i="1"/>
  <c r="AB146" i="1"/>
  <c r="AA146" i="1"/>
  <c r="Z146" i="1"/>
  <c r="Y146" i="1"/>
  <c r="X146" i="1"/>
  <c r="W146" i="1"/>
  <c r="V146" i="1"/>
  <c r="T146" i="1"/>
  <c r="S146" i="1"/>
  <c r="R146" i="1"/>
  <c r="Q146" i="1"/>
  <c r="M146" i="1"/>
  <c r="L146" i="1"/>
  <c r="K146" i="1"/>
  <c r="G146" i="1"/>
  <c r="CR145" i="1"/>
  <c r="CJ145" i="1"/>
  <c r="CA145" i="1"/>
  <c r="BM145" i="1"/>
  <c r="BJ145" i="1"/>
  <c r="BF145" i="1"/>
  <c r="BB145" i="1"/>
  <c r="AE145" i="1"/>
  <c r="U145" i="1"/>
  <c r="P145" i="1"/>
  <c r="I145" i="1"/>
  <c r="CR144" i="1"/>
  <c r="CJ144" i="1"/>
  <c r="CA144" i="1"/>
  <c r="BM144" i="1"/>
  <c r="BJ144" i="1"/>
  <c r="BF144" i="1"/>
  <c r="BB144" i="1"/>
  <c r="AE144" i="1"/>
  <c r="U144" i="1"/>
  <c r="P144" i="1"/>
  <c r="I144" i="1"/>
  <c r="CT143" i="1"/>
  <c r="CS143" i="1"/>
  <c r="CP143" i="1"/>
  <c r="CM143" i="1"/>
  <c r="CK143" i="1"/>
  <c r="CH143" i="1"/>
  <c r="CE143" i="1"/>
  <c r="CC143" i="1"/>
  <c r="CB143" i="1"/>
  <c r="BX143" i="1"/>
  <c r="BW143" i="1"/>
  <c r="BV143" i="1"/>
  <c r="BU143" i="1"/>
  <c r="BT143" i="1"/>
  <c r="BS143" i="1"/>
  <c r="BR143" i="1"/>
  <c r="BQ143" i="1"/>
  <c r="BP143" i="1"/>
  <c r="BO143" i="1"/>
  <c r="BN143" i="1"/>
  <c r="BK143" i="1"/>
  <c r="BI143" i="1"/>
  <c r="BH143" i="1"/>
  <c r="BG143" i="1"/>
  <c r="BE143" i="1"/>
  <c r="BD143" i="1"/>
  <c r="BC143" i="1"/>
  <c r="AZ143" i="1"/>
  <c r="AX143" i="1"/>
  <c r="AW143" i="1"/>
  <c r="AV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D143" i="1"/>
  <c r="AC143" i="1"/>
  <c r="AB143" i="1"/>
  <c r="AA143" i="1"/>
  <c r="Z143" i="1"/>
  <c r="Y143" i="1"/>
  <c r="X143" i="1"/>
  <c r="W143" i="1"/>
  <c r="V143" i="1"/>
  <c r="T143" i="1"/>
  <c r="S143" i="1"/>
  <c r="R143" i="1"/>
  <c r="Q143" i="1"/>
  <c r="O143" i="1"/>
  <c r="N143" i="1"/>
  <c r="M143" i="1"/>
  <c r="L143" i="1"/>
  <c r="K143" i="1"/>
  <c r="J143" i="1"/>
  <c r="H143" i="1"/>
  <c r="G143" i="1"/>
  <c r="CR142" i="1"/>
  <c r="CJ142" i="1"/>
  <c r="CA142" i="1"/>
  <c r="BM142" i="1"/>
  <c r="BJ142" i="1"/>
  <c r="BF142" i="1"/>
  <c r="BB142" i="1"/>
  <c r="AE142" i="1"/>
  <c r="U142" i="1"/>
  <c r="P142" i="1"/>
  <c r="I142" i="1"/>
  <c r="CR141" i="1"/>
  <c r="CJ141" i="1"/>
  <c r="CA141" i="1"/>
  <c r="BM141" i="1"/>
  <c r="BJ141" i="1"/>
  <c r="BF141" i="1"/>
  <c r="BB141" i="1"/>
  <c r="AE141" i="1"/>
  <c r="U141" i="1"/>
  <c r="P141" i="1"/>
  <c r="I141" i="1"/>
  <c r="CR140" i="1"/>
  <c r="CJ140" i="1"/>
  <c r="CA140" i="1"/>
  <c r="BM140" i="1"/>
  <c r="BJ140" i="1"/>
  <c r="BF140" i="1"/>
  <c r="BB140" i="1"/>
  <c r="AE140" i="1"/>
  <c r="U140" i="1"/>
  <c r="P140" i="1"/>
  <c r="I140" i="1"/>
  <c r="CT139" i="1"/>
  <c r="CS139" i="1"/>
  <c r="CP139" i="1"/>
  <c r="CM139" i="1"/>
  <c r="CK139" i="1"/>
  <c r="CH139" i="1"/>
  <c r="CE139" i="1"/>
  <c r="CC139" i="1"/>
  <c r="CB139" i="1"/>
  <c r="BX139" i="1"/>
  <c r="BW139" i="1"/>
  <c r="BV139" i="1"/>
  <c r="BU139" i="1"/>
  <c r="BT139" i="1"/>
  <c r="BS139" i="1"/>
  <c r="BR139" i="1"/>
  <c r="BQ139" i="1"/>
  <c r="BP139" i="1"/>
  <c r="BO139" i="1"/>
  <c r="BN139" i="1"/>
  <c r="BK139" i="1"/>
  <c r="BI139" i="1"/>
  <c r="BH139" i="1"/>
  <c r="BG139" i="1"/>
  <c r="BE139" i="1"/>
  <c r="BD139" i="1"/>
  <c r="BC139" i="1"/>
  <c r="AZ139" i="1"/>
  <c r="AX139" i="1"/>
  <c r="AW139" i="1"/>
  <c r="AV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D139" i="1"/>
  <c r="AC139" i="1"/>
  <c r="AB139" i="1"/>
  <c r="AA139" i="1"/>
  <c r="Z139" i="1"/>
  <c r="Y139" i="1"/>
  <c r="X139" i="1"/>
  <c r="W139" i="1"/>
  <c r="V139" i="1"/>
  <c r="T139" i="1"/>
  <c r="S139" i="1"/>
  <c r="R139" i="1"/>
  <c r="Q139" i="1"/>
  <c r="O139" i="1"/>
  <c r="N139" i="1"/>
  <c r="M139" i="1"/>
  <c r="L139" i="1"/>
  <c r="K139" i="1"/>
  <c r="J139" i="1"/>
  <c r="CR137" i="1"/>
  <c r="CJ137" i="1"/>
  <c r="CA137" i="1"/>
  <c r="BM137" i="1"/>
  <c r="BJ137" i="1"/>
  <c r="BF137" i="1"/>
  <c r="BB137" i="1"/>
  <c r="AE137" i="1"/>
  <c r="U137" i="1"/>
  <c r="P137" i="1"/>
  <c r="I137" i="1"/>
  <c r="CR136" i="1"/>
  <c r="CJ136" i="1"/>
  <c r="CA136" i="1"/>
  <c r="BM136" i="1"/>
  <c r="BJ136" i="1"/>
  <c r="BF136" i="1"/>
  <c r="BB136" i="1"/>
  <c r="AE136" i="1"/>
  <c r="U136" i="1"/>
  <c r="P136" i="1"/>
  <c r="I136" i="1"/>
  <c r="CR135" i="1"/>
  <c r="CJ135" i="1"/>
  <c r="CA135" i="1"/>
  <c r="BM135" i="1"/>
  <c r="BJ135" i="1"/>
  <c r="BF135" i="1"/>
  <c r="BB135" i="1"/>
  <c r="AE135" i="1"/>
  <c r="U135" i="1"/>
  <c r="P135" i="1"/>
  <c r="I135" i="1"/>
  <c r="CT134" i="1"/>
  <c r="CS134" i="1"/>
  <c r="CP134" i="1"/>
  <c r="CM134" i="1"/>
  <c r="CK134" i="1"/>
  <c r="CH134" i="1"/>
  <c r="CE134" i="1"/>
  <c r="CC134" i="1"/>
  <c r="CB134" i="1"/>
  <c r="BX134" i="1"/>
  <c r="BW134" i="1"/>
  <c r="BV134" i="1"/>
  <c r="BU134" i="1"/>
  <c r="BT134" i="1"/>
  <c r="BS134" i="1"/>
  <c r="BR134" i="1"/>
  <c r="BQ134" i="1"/>
  <c r="BP134" i="1"/>
  <c r="BO134" i="1"/>
  <c r="BN134" i="1"/>
  <c r="BK134" i="1"/>
  <c r="BI134" i="1"/>
  <c r="BH134" i="1"/>
  <c r="BG134" i="1"/>
  <c r="BE134" i="1"/>
  <c r="BD134" i="1"/>
  <c r="BC134" i="1"/>
  <c r="AZ134" i="1"/>
  <c r="AX134" i="1"/>
  <c r="AW134" i="1"/>
  <c r="AV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D134" i="1"/>
  <c r="AC134" i="1"/>
  <c r="AB134" i="1"/>
  <c r="AA134" i="1"/>
  <c r="Z134" i="1"/>
  <c r="Y134" i="1"/>
  <c r="X134" i="1"/>
  <c r="W134" i="1"/>
  <c r="V134" i="1"/>
  <c r="T134" i="1"/>
  <c r="S134" i="1"/>
  <c r="R134" i="1"/>
  <c r="Q134" i="1"/>
  <c r="O134" i="1"/>
  <c r="N134" i="1"/>
  <c r="M134" i="1"/>
  <c r="L134" i="1"/>
  <c r="K134" i="1"/>
  <c r="J134" i="1"/>
  <c r="H134" i="1"/>
  <c r="G134" i="1"/>
  <c r="CR133" i="1"/>
  <c r="CJ133" i="1"/>
  <c r="CA133" i="1"/>
  <c r="BM133" i="1"/>
  <c r="BJ133" i="1"/>
  <c r="BF133" i="1"/>
  <c r="BB133" i="1"/>
  <c r="AE133" i="1"/>
  <c r="U133" i="1"/>
  <c r="P133" i="1"/>
  <c r="I133" i="1"/>
  <c r="CT132" i="1"/>
  <c r="CS132" i="1"/>
  <c r="CP132" i="1"/>
  <c r="CM132" i="1"/>
  <c r="CK132" i="1"/>
  <c r="CH132" i="1"/>
  <c r="CE132" i="1"/>
  <c r="CC132" i="1"/>
  <c r="CB132" i="1"/>
  <c r="BX132" i="1"/>
  <c r="BW132" i="1"/>
  <c r="BV132" i="1"/>
  <c r="BU132" i="1"/>
  <c r="BT132" i="1"/>
  <c r="BS132" i="1"/>
  <c r="BR132" i="1"/>
  <c r="BQ132" i="1"/>
  <c r="BP132" i="1"/>
  <c r="BO132" i="1"/>
  <c r="BN132" i="1"/>
  <c r="BK132" i="1"/>
  <c r="BI132" i="1"/>
  <c r="BH132" i="1"/>
  <c r="BG132" i="1"/>
  <c r="BE132" i="1"/>
  <c r="BD132" i="1"/>
  <c r="BC132" i="1"/>
  <c r="AZ132" i="1"/>
  <c r="AX132" i="1"/>
  <c r="AW132" i="1"/>
  <c r="AV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D132" i="1"/>
  <c r="AC132" i="1"/>
  <c r="AB132" i="1"/>
  <c r="AA132" i="1"/>
  <c r="Z132" i="1"/>
  <c r="Y132" i="1"/>
  <c r="X132" i="1"/>
  <c r="W132" i="1"/>
  <c r="V132" i="1"/>
  <c r="T132" i="1"/>
  <c r="S132" i="1"/>
  <c r="R132" i="1"/>
  <c r="Q132" i="1"/>
  <c r="O132" i="1"/>
  <c r="N132" i="1"/>
  <c r="M132" i="1"/>
  <c r="L132" i="1"/>
  <c r="K132" i="1"/>
  <c r="J132" i="1"/>
  <c r="G132" i="1"/>
  <c r="CR131" i="1"/>
  <c r="CJ131" i="1"/>
  <c r="CA131" i="1"/>
  <c r="BM131" i="1"/>
  <c r="BJ131" i="1"/>
  <c r="BF131" i="1"/>
  <c r="BB131" i="1"/>
  <c r="AE131" i="1"/>
  <c r="U131" i="1"/>
  <c r="P131" i="1"/>
  <c r="I131" i="1"/>
  <c r="CT130" i="1"/>
  <c r="CS130" i="1"/>
  <c r="CP130" i="1"/>
  <c r="CM130" i="1"/>
  <c r="CK130" i="1"/>
  <c r="CH130" i="1"/>
  <c r="CE130" i="1"/>
  <c r="CC130" i="1"/>
  <c r="CB130" i="1"/>
  <c r="BX130" i="1"/>
  <c r="BW130" i="1"/>
  <c r="BV130" i="1"/>
  <c r="BU130" i="1"/>
  <c r="BT130" i="1"/>
  <c r="BS130" i="1"/>
  <c r="BR130" i="1"/>
  <c r="BQ130" i="1"/>
  <c r="BP130" i="1"/>
  <c r="BO130" i="1"/>
  <c r="BN130" i="1"/>
  <c r="BK130" i="1"/>
  <c r="BI130" i="1"/>
  <c r="BH130" i="1"/>
  <c r="BG130" i="1"/>
  <c r="BE130" i="1"/>
  <c r="BD130" i="1"/>
  <c r="BC130" i="1"/>
  <c r="AZ130" i="1"/>
  <c r="AX130" i="1"/>
  <c r="AW130" i="1"/>
  <c r="AV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D130" i="1"/>
  <c r="AC130" i="1"/>
  <c r="AB130" i="1"/>
  <c r="AA130" i="1"/>
  <c r="Z130" i="1"/>
  <c r="Y130" i="1"/>
  <c r="X130" i="1"/>
  <c r="W130" i="1"/>
  <c r="V130" i="1"/>
  <c r="T130" i="1"/>
  <c r="S130" i="1"/>
  <c r="R130" i="1"/>
  <c r="Q130" i="1"/>
  <c r="O130" i="1"/>
  <c r="N130" i="1"/>
  <c r="M130" i="1"/>
  <c r="L130" i="1"/>
  <c r="K130" i="1"/>
  <c r="J130" i="1"/>
  <c r="CR129" i="1"/>
  <c r="CJ129" i="1"/>
  <c r="CA129" i="1"/>
  <c r="BM129" i="1"/>
  <c r="BJ129" i="1"/>
  <c r="BF129" i="1"/>
  <c r="BB129" i="1"/>
  <c r="U129" i="1"/>
  <c r="P129" i="1"/>
  <c r="I129" i="1"/>
  <c r="H126" i="1"/>
  <c r="G126" i="1"/>
  <c r="CR128" i="1"/>
  <c r="CJ128" i="1"/>
  <c r="CA128" i="1"/>
  <c r="BM128" i="1"/>
  <c r="BJ128" i="1"/>
  <c r="BF128" i="1"/>
  <c r="BB128" i="1"/>
  <c r="AE128" i="1"/>
  <c r="U128" i="1"/>
  <c r="P128" i="1"/>
  <c r="I128" i="1"/>
  <c r="CR127" i="1"/>
  <c r="CJ127" i="1"/>
  <c r="CA127" i="1"/>
  <c r="BM127" i="1"/>
  <c r="BJ127" i="1"/>
  <c r="BF127" i="1"/>
  <c r="BB127" i="1"/>
  <c r="AE127" i="1"/>
  <c r="U127" i="1"/>
  <c r="P127" i="1"/>
  <c r="I127" i="1"/>
  <c r="CT126" i="1"/>
  <c r="CS126" i="1"/>
  <c r="CP126" i="1"/>
  <c r="CM126" i="1"/>
  <c r="CK126" i="1"/>
  <c r="CH126" i="1"/>
  <c r="CE126" i="1"/>
  <c r="CB126" i="1"/>
  <c r="BX126" i="1"/>
  <c r="BW126" i="1"/>
  <c r="BV126" i="1"/>
  <c r="BU126" i="1"/>
  <c r="BT126" i="1"/>
  <c r="BS126" i="1"/>
  <c r="BR126" i="1"/>
  <c r="BQ126" i="1"/>
  <c r="BP126" i="1"/>
  <c r="BO126" i="1"/>
  <c r="BN126" i="1"/>
  <c r="BK126" i="1"/>
  <c r="BI126" i="1"/>
  <c r="BH126" i="1"/>
  <c r="BG126" i="1"/>
  <c r="BE126" i="1"/>
  <c r="BD126" i="1"/>
  <c r="BC126" i="1"/>
  <c r="AZ126" i="1"/>
  <c r="AX126" i="1"/>
  <c r="AW126" i="1"/>
  <c r="AV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D126" i="1"/>
  <c r="AC126" i="1"/>
  <c r="AB126" i="1"/>
  <c r="AA126" i="1"/>
  <c r="Z126" i="1"/>
  <c r="Y126" i="1"/>
  <c r="X126" i="1"/>
  <c r="W126" i="1"/>
  <c r="V126" i="1"/>
  <c r="T126" i="1"/>
  <c r="S126" i="1"/>
  <c r="R126" i="1"/>
  <c r="Q126" i="1"/>
  <c r="O126" i="1"/>
  <c r="N126" i="1"/>
  <c r="M126" i="1"/>
  <c r="L126" i="1"/>
  <c r="K126" i="1"/>
  <c r="J126" i="1"/>
  <c r="CR125" i="1"/>
  <c r="CJ125" i="1"/>
  <c r="CA125" i="1"/>
  <c r="BM125" i="1"/>
  <c r="BJ125" i="1"/>
  <c r="BF125" i="1"/>
  <c r="BB125" i="1"/>
  <c r="AE125" i="1"/>
  <c r="U125" i="1"/>
  <c r="P125" i="1"/>
  <c r="I125" i="1"/>
  <c r="CR124" i="1"/>
  <c r="CJ124" i="1"/>
  <c r="BM124" i="1"/>
  <c r="BJ124" i="1"/>
  <c r="BF124" i="1"/>
  <c r="BB124" i="1"/>
  <c r="U124" i="1"/>
  <c r="P124" i="1"/>
  <c r="I124" i="1"/>
  <c r="CR123" i="1"/>
  <c r="CJ123" i="1"/>
  <c r="CA123" i="1"/>
  <c r="BM123" i="1"/>
  <c r="BJ123" i="1"/>
  <c r="BF123" i="1"/>
  <c r="BB123" i="1"/>
  <c r="AE123" i="1"/>
  <c r="U123" i="1"/>
  <c r="P123" i="1"/>
  <c r="I123" i="1"/>
  <c r="CT122" i="1"/>
  <c r="CS122" i="1"/>
  <c r="CP122" i="1"/>
  <c r="CM122" i="1"/>
  <c r="CK122" i="1"/>
  <c r="CH122" i="1"/>
  <c r="CE122" i="1"/>
  <c r="CB122" i="1"/>
  <c r="BX122" i="1"/>
  <c r="BW122" i="1"/>
  <c r="BV122" i="1"/>
  <c r="BU122" i="1"/>
  <c r="BT122" i="1"/>
  <c r="BS122" i="1"/>
  <c r="BR122" i="1"/>
  <c r="BQ122" i="1"/>
  <c r="BP122" i="1"/>
  <c r="BO122" i="1"/>
  <c r="BN122" i="1"/>
  <c r="BK122" i="1"/>
  <c r="BI122" i="1"/>
  <c r="BH122" i="1"/>
  <c r="BG122" i="1"/>
  <c r="BE122" i="1"/>
  <c r="BD122" i="1"/>
  <c r="BC122" i="1"/>
  <c r="AZ122" i="1"/>
  <c r="AX122" i="1"/>
  <c r="AW122" i="1"/>
  <c r="AV122" i="1"/>
  <c r="AS122" i="1"/>
  <c r="AR122" i="1"/>
  <c r="AQ122" i="1"/>
  <c r="AP122" i="1"/>
  <c r="AO122" i="1"/>
  <c r="AN122" i="1"/>
  <c r="AL122" i="1"/>
  <c r="AH122" i="1"/>
  <c r="AG122" i="1"/>
  <c r="AF122" i="1"/>
  <c r="AD122" i="1"/>
  <c r="AC122" i="1"/>
  <c r="AB122" i="1"/>
  <c r="AA122" i="1"/>
  <c r="Z122" i="1"/>
  <c r="Y122" i="1"/>
  <c r="X122" i="1"/>
  <c r="W122" i="1"/>
  <c r="V122" i="1"/>
  <c r="T122" i="1"/>
  <c r="S122" i="1"/>
  <c r="R122" i="1"/>
  <c r="Q122" i="1"/>
  <c r="N122" i="1"/>
  <c r="M122" i="1"/>
  <c r="L122" i="1"/>
  <c r="K122" i="1"/>
  <c r="J122" i="1"/>
  <c r="H122" i="1"/>
  <c r="CR121" i="1"/>
  <c r="CJ121" i="1"/>
  <c r="CA121" i="1"/>
  <c r="BM121" i="1"/>
  <c r="BJ121" i="1"/>
  <c r="BF121" i="1"/>
  <c r="BB121" i="1"/>
  <c r="AE121" i="1"/>
  <c r="U121" i="1"/>
  <c r="P121" i="1"/>
  <c r="I121" i="1"/>
  <c r="CR120" i="1"/>
  <c r="CJ120" i="1"/>
  <c r="CA120" i="1"/>
  <c r="BM120" i="1"/>
  <c r="BJ120" i="1"/>
  <c r="BF120" i="1"/>
  <c r="BB120" i="1"/>
  <c r="AE120" i="1"/>
  <c r="U120" i="1"/>
  <c r="P120" i="1"/>
  <c r="I120" i="1"/>
  <c r="CR119" i="1"/>
  <c r="CJ119" i="1"/>
  <c r="CA119" i="1"/>
  <c r="BM119" i="1"/>
  <c r="BJ119" i="1"/>
  <c r="BF119" i="1"/>
  <c r="BB119" i="1"/>
  <c r="AE119" i="1"/>
  <c r="U119" i="1"/>
  <c r="P119" i="1"/>
  <c r="I119" i="1"/>
  <c r="CT118" i="1"/>
  <c r="CS118" i="1"/>
  <c r="CP118" i="1"/>
  <c r="CM118" i="1"/>
  <c r="CK118" i="1"/>
  <c r="CH118" i="1"/>
  <c r="CE118" i="1"/>
  <c r="CC118" i="1"/>
  <c r="CB118" i="1"/>
  <c r="BX118" i="1"/>
  <c r="BW118" i="1"/>
  <c r="BV118" i="1"/>
  <c r="BU118" i="1"/>
  <c r="BT118" i="1"/>
  <c r="BS118" i="1"/>
  <c r="BR118" i="1"/>
  <c r="BQ118" i="1"/>
  <c r="BP118" i="1"/>
  <c r="BO118" i="1"/>
  <c r="BN118" i="1"/>
  <c r="BK118" i="1"/>
  <c r="BI118" i="1"/>
  <c r="BH118" i="1"/>
  <c r="BG118" i="1"/>
  <c r="BE118" i="1"/>
  <c r="BD118" i="1"/>
  <c r="BC118" i="1"/>
  <c r="AZ118" i="1"/>
  <c r="AX118" i="1"/>
  <c r="AW118" i="1"/>
  <c r="AV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D118" i="1"/>
  <c r="AC118" i="1"/>
  <c r="AB118" i="1"/>
  <c r="AA118" i="1"/>
  <c r="Z118" i="1"/>
  <c r="Y118" i="1"/>
  <c r="X118" i="1"/>
  <c r="W118" i="1"/>
  <c r="V118" i="1"/>
  <c r="T118" i="1"/>
  <c r="S118" i="1"/>
  <c r="R118" i="1"/>
  <c r="Q118" i="1"/>
  <c r="O118" i="1"/>
  <c r="N118" i="1"/>
  <c r="M118" i="1"/>
  <c r="L118" i="1"/>
  <c r="K118" i="1"/>
  <c r="J118" i="1"/>
  <c r="CR116" i="1"/>
  <c r="CJ116" i="1"/>
  <c r="CA116" i="1"/>
  <c r="BM116" i="1"/>
  <c r="BJ116" i="1"/>
  <c r="BF116" i="1"/>
  <c r="BB116" i="1"/>
  <c r="U116" i="1"/>
  <c r="P116" i="1"/>
  <c r="I116" i="1"/>
  <c r="CR108" i="1"/>
  <c r="CJ108" i="1"/>
  <c r="CA108" i="1"/>
  <c r="BM108" i="1"/>
  <c r="BJ108" i="1"/>
  <c r="BF108" i="1"/>
  <c r="BB108" i="1"/>
  <c r="AE108" i="1"/>
  <c r="U108" i="1"/>
  <c r="P108" i="1"/>
  <c r="I108" i="1"/>
  <c r="CR105" i="1"/>
  <c r="CJ105" i="1"/>
  <c r="CA105" i="1"/>
  <c r="BM105" i="1"/>
  <c r="BJ105" i="1"/>
  <c r="BF105" i="1"/>
  <c r="BB105" i="1"/>
  <c r="AE105" i="1"/>
  <c r="U105" i="1"/>
  <c r="P105" i="1"/>
  <c r="I105" i="1"/>
  <c r="CT104" i="1"/>
  <c r="CS104" i="1"/>
  <c r="CP104" i="1"/>
  <c r="CM104" i="1"/>
  <c r="CK104" i="1"/>
  <c r="CH104" i="1"/>
  <c r="CE104" i="1"/>
  <c r="CC104" i="1"/>
  <c r="CB104" i="1"/>
  <c r="BX104" i="1"/>
  <c r="BW104" i="1"/>
  <c r="BV104" i="1"/>
  <c r="BU104" i="1"/>
  <c r="BT104" i="1"/>
  <c r="BS104" i="1"/>
  <c r="BR104" i="1"/>
  <c r="BQ104" i="1"/>
  <c r="BP104" i="1"/>
  <c r="BO104" i="1"/>
  <c r="BN104" i="1"/>
  <c r="BK104" i="1"/>
  <c r="BI104" i="1"/>
  <c r="BH104" i="1"/>
  <c r="BG104" i="1"/>
  <c r="BE104" i="1"/>
  <c r="BD104" i="1"/>
  <c r="BC104" i="1"/>
  <c r="AZ104" i="1"/>
  <c r="AX104" i="1"/>
  <c r="AW104" i="1"/>
  <c r="AV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D104" i="1"/>
  <c r="AC104" i="1"/>
  <c r="AB104" i="1"/>
  <c r="AA104" i="1"/>
  <c r="Z104" i="1"/>
  <c r="Y104" i="1"/>
  <c r="X104" i="1"/>
  <c r="W104" i="1"/>
  <c r="V104" i="1"/>
  <c r="T104" i="1"/>
  <c r="S104" i="1"/>
  <c r="R104" i="1"/>
  <c r="Q104" i="1"/>
  <c r="O104" i="1"/>
  <c r="N104" i="1"/>
  <c r="M104" i="1"/>
  <c r="L104" i="1"/>
  <c r="K104" i="1"/>
  <c r="J104" i="1"/>
  <c r="G104" i="1"/>
  <c r="CR100" i="1"/>
  <c r="CJ100" i="1"/>
  <c r="CA100" i="1"/>
  <c r="BM100" i="1"/>
  <c r="BJ100" i="1"/>
  <c r="BF100" i="1"/>
  <c r="BB100" i="1"/>
  <c r="AE100" i="1"/>
  <c r="U100" i="1"/>
  <c r="P100" i="1"/>
  <c r="I100" i="1"/>
  <c r="CT99" i="1"/>
  <c r="CS99" i="1"/>
  <c r="CP99" i="1"/>
  <c r="CM99" i="1"/>
  <c r="CK99" i="1"/>
  <c r="CH99" i="1"/>
  <c r="CE99" i="1"/>
  <c r="CC99" i="1"/>
  <c r="CB99" i="1"/>
  <c r="BX99" i="1"/>
  <c r="BW99" i="1"/>
  <c r="BV99" i="1"/>
  <c r="BU99" i="1"/>
  <c r="BT99" i="1"/>
  <c r="BS99" i="1"/>
  <c r="BR99" i="1"/>
  <c r="BQ99" i="1"/>
  <c r="BP99" i="1"/>
  <c r="BO99" i="1"/>
  <c r="BN99" i="1"/>
  <c r="BK99" i="1"/>
  <c r="BI99" i="1"/>
  <c r="BH99" i="1"/>
  <c r="BG99" i="1"/>
  <c r="BE99" i="1"/>
  <c r="BD99" i="1"/>
  <c r="BC99" i="1"/>
  <c r="AZ99" i="1"/>
  <c r="AX99" i="1"/>
  <c r="AW99" i="1"/>
  <c r="AV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D99" i="1"/>
  <c r="AC99" i="1"/>
  <c r="AB99" i="1"/>
  <c r="AA99" i="1"/>
  <c r="Z99" i="1"/>
  <c r="Y99" i="1"/>
  <c r="X99" i="1"/>
  <c r="W99" i="1"/>
  <c r="V99" i="1"/>
  <c r="T99" i="1"/>
  <c r="S99" i="1"/>
  <c r="R99" i="1"/>
  <c r="Q99" i="1"/>
  <c r="O99" i="1"/>
  <c r="N99" i="1"/>
  <c r="M99" i="1"/>
  <c r="L99" i="1"/>
  <c r="K99" i="1"/>
  <c r="J99" i="1"/>
  <c r="CR97" i="1"/>
  <c r="CJ97" i="1"/>
  <c r="CA97" i="1"/>
  <c r="BM97" i="1"/>
  <c r="BJ97" i="1"/>
  <c r="BF97" i="1"/>
  <c r="BB97" i="1"/>
  <c r="AE97" i="1"/>
  <c r="U97" i="1"/>
  <c r="P97" i="1"/>
  <c r="I97" i="1"/>
  <c r="CT96" i="1"/>
  <c r="CS96" i="1"/>
  <c r="CP96" i="1"/>
  <c r="CM96" i="1"/>
  <c r="CK96" i="1"/>
  <c r="CH96" i="1"/>
  <c r="CE96" i="1"/>
  <c r="CC96" i="1"/>
  <c r="CB96" i="1"/>
  <c r="BX96" i="1"/>
  <c r="BW96" i="1"/>
  <c r="BV96" i="1"/>
  <c r="BU96" i="1"/>
  <c r="BT96" i="1"/>
  <c r="BS96" i="1"/>
  <c r="BR96" i="1"/>
  <c r="BQ96" i="1"/>
  <c r="BP96" i="1"/>
  <c r="BO96" i="1"/>
  <c r="BN96" i="1"/>
  <c r="BK96" i="1"/>
  <c r="BI96" i="1"/>
  <c r="BH96" i="1"/>
  <c r="BG96" i="1"/>
  <c r="BE96" i="1"/>
  <c r="BD96" i="1"/>
  <c r="BC96" i="1"/>
  <c r="AZ96" i="1"/>
  <c r="AX96" i="1"/>
  <c r="AW96" i="1"/>
  <c r="AV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D96" i="1"/>
  <c r="AC96" i="1"/>
  <c r="AB96" i="1"/>
  <c r="AA96" i="1"/>
  <c r="Z96" i="1"/>
  <c r="Y96" i="1"/>
  <c r="X96" i="1"/>
  <c r="W96" i="1"/>
  <c r="V96" i="1"/>
  <c r="T96" i="1"/>
  <c r="S96" i="1"/>
  <c r="R96" i="1"/>
  <c r="Q96" i="1"/>
  <c r="O96" i="1"/>
  <c r="N96" i="1"/>
  <c r="M96" i="1"/>
  <c r="L96" i="1"/>
  <c r="K96" i="1"/>
  <c r="J96" i="1"/>
  <c r="H96" i="1"/>
  <c r="G96" i="1"/>
  <c r="CR91" i="1"/>
  <c r="CJ91" i="1"/>
  <c r="CA91" i="1"/>
  <c r="BM91" i="1"/>
  <c r="BJ91" i="1"/>
  <c r="BF91" i="1"/>
  <c r="BB91" i="1"/>
  <c r="AE91" i="1"/>
  <c r="U91" i="1"/>
  <c r="P91" i="1"/>
  <c r="I91" i="1"/>
  <c r="CR90" i="1"/>
  <c r="CJ90" i="1"/>
  <c r="CA90" i="1"/>
  <c r="BM90" i="1"/>
  <c r="BJ90" i="1"/>
  <c r="BF90" i="1"/>
  <c r="BB90" i="1"/>
  <c r="AE90" i="1"/>
  <c r="U90" i="1"/>
  <c r="P90" i="1"/>
  <c r="I90" i="1"/>
  <c r="CR88" i="1"/>
  <c r="CJ88" i="1"/>
  <c r="CA88" i="1"/>
  <c r="BM88" i="1"/>
  <c r="BJ88" i="1"/>
  <c r="BF88" i="1"/>
  <c r="BB88" i="1"/>
  <c r="AE88" i="1"/>
  <c r="U88" i="1"/>
  <c r="P88" i="1"/>
  <c r="I88" i="1"/>
  <c r="CR87" i="1"/>
  <c r="CJ87" i="1"/>
  <c r="CA87" i="1"/>
  <c r="BM87" i="1"/>
  <c r="BJ87" i="1"/>
  <c r="BF87" i="1"/>
  <c r="BB87" i="1"/>
  <c r="AE87" i="1"/>
  <c r="U87" i="1"/>
  <c r="P87" i="1"/>
  <c r="I87" i="1"/>
  <c r="CR86" i="1"/>
  <c r="CJ86" i="1"/>
  <c r="CA86" i="1"/>
  <c r="BM86" i="1"/>
  <c r="BJ86" i="1"/>
  <c r="BF86" i="1"/>
  <c r="BB86" i="1"/>
  <c r="AE86" i="1"/>
  <c r="U86" i="1"/>
  <c r="P86" i="1"/>
  <c r="I86" i="1"/>
  <c r="CR85" i="1"/>
  <c r="CJ85" i="1"/>
  <c r="CA85" i="1"/>
  <c r="BM85" i="1"/>
  <c r="BJ85" i="1"/>
  <c r="BF85" i="1"/>
  <c r="BB85" i="1"/>
  <c r="AE85" i="1"/>
  <c r="U85" i="1"/>
  <c r="P85" i="1"/>
  <c r="I85" i="1"/>
  <c r="CT84" i="1"/>
  <c r="CS84" i="1"/>
  <c r="CP84" i="1"/>
  <c r="CM84" i="1"/>
  <c r="CK84" i="1"/>
  <c r="CH84" i="1"/>
  <c r="CE84" i="1"/>
  <c r="CC84" i="1"/>
  <c r="CB84" i="1"/>
  <c r="BX84" i="1"/>
  <c r="BW84" i="1"/>
  <c r="BV84" i="1"/>
  <c r="BU84" i="1"/>
  <c r="BT84" i="1"/>
  <c r="BS84" i="1"/>
  <c r="BR84" i="1"/>
  <c r="BQ84" i="1"/>
  <c r="BP84" i="1"/>
  <c r="BO84" i="1"/>
  <c r="BN84" i="1"/>
  <c r="BK84" i="1"/>
  <c r="BI84" i="1"/>
  <c r="BH84" i="1"/>
  <c r="BG84" i="1"/>
  <c r="BE84" i="1"/>
  <c r="BD84" i="1"/>
  <c r="BC84" i="1"/>
  <c r="AZ84" i="1"/>
  <c r="AX84" i="1"/>
  <c r="AW84" i="1"/>
  <c r="AV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D84" i="1"/>
  <c r="AC84" i="1"/>
  <c r="AB84" i="1"/>
  <c r="AA84" i="1"/>
  <c r="Z84" i="1"/>
  <c r="Y84" i="1"/>
  <c r="X84" i="1"/>
  <c r="W84" i="1"/>
  <c r="V84" i="1"/>
  <c r="T84" i="1"/>
  <c r="S84" i="1"/>
  <c r="R84" i="1"/>
  <c r="Q84" i="1"/>
  <c r="O84" i="1"/>
  <c r="N84" i="1"/>
  <c r="M84" i="1"/>
  <c r="L84" i="1"/>
  <c r="K84" i="1"/>
  <c r="J84" i="1"/>
  <c r="G84" i="1"/>
  <c r="CR83" i="1"/>
  <c r="CJ83" i="1"/>
  <c r="CA83" i="1"/>
  <c r="BM83" i="1"/>
  <c r="BJ83" i="1"/>
  <c r="BF83" i="1"/>
  <c r="BB83" i="1"/>
  <c r="AE83" i="1"/>
  <c r="U83" i="1"/>
  <c r="P83" i="1"/>
  <c r="I83" i="1"/>
  <c r="CR82" i="1"/>
  <c r="CJ82" i="1"/>
  <c r="CA82" i="1"/>
  <c r="BM82" i="1"/>
  <c r="BJ82" i="1"/>
  <c r="BF82" i="1"/>
  <c r="BB82" i="1"/>
  <c r="AE82" i="1"/>
  <c r="U82" i="1"/>
  <c r="P82" i="1"/>
  <c r="I82" i="1"/>
  <c r="CT81" i="1"/>
  <c r="CS81" i="1"/>
  <c r="CP81" i="1"/>
  <c r="CM81" i="1"/>
  <c r="CK81" i="1"/>
  <c r="CH81" i="1"/>
  <c r="CE81" i="1"/>
  <c r="CC81" i="1"/>
  <c r="CB81" i="1"/>
  <c r="BX81" i="1"/>
  <c r="BW81" i="1"/>
  <c r="BV81" i="1"/>
  <c r="BU81" i="1"/>
  <c r="BT81" i="1"/>
  <c r="BS81" i="1"/>
  <c r="BR81" i="1"/>
  <c r="BQ81" i="1"/>
  <c r="BP81" i="1"/>
  <c r="BO81" i="1"/>
  <c r="BN81" i="1"/>
  <c r="BK81" i="1"/>
  <c r="BI81" i="1"/>
  <c r="BH81" i="1"/>
  <c r="BG81" i="1"/>
  <c r="BE81" i="1"/>
  <c r="BD81" i="1"/>
  <c r="BC81" i="1"/>
  <c r="AZ81" i="1"/>
  <c r="AX81" i="1"/>
  <c r="AW81" i="1"/>
  <c r="AV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D81" i="1"/>
  <c r="AC81" i="1"/>
  <c r="AB81" i="1"/>
  <c r="AA81" i="1"/>
  <c r="Z81" i="1"/>
  <c r="Y81" i="1"/>
  <c r="X81" i="1"/>
  <c r="W81" i="1"/>
  <c r="V81" i="1"/>
  <c r="T81" i="1"/>
  <c r="S81" i="1"/>
  <c r="R81" i="1"/>
  <c r="Q81" i="1"/>
  <c r="O81" i="1"/>
  <c r="N81" i="1"/>
  <c r="M81" i="1"/>
  <c r="L81" i="1"/>
  <c r="K81" i="1"/>
  <c r="J81" i="1"/>
  <c r="G81" i="1"/>
  <c r="CR79" i="1"/>
  <c r="CJ79" i="1"/>
  <c r="CA79" i="1"/>
  <c r="BM79" i="1"/>
  <c r="BJ79" i="1"/>
  <c r="BF79" i="1"/>
  <c r="BB79" i="1"/>
  <c r="AE79" i="1"/>
  <c r="U79" i="1"/>
  <c r="P79" i="1"/>
  <c r="I79" i="1"/>
  <c r="CT78" i="1"/>
  <c r="CS78" i="1"/>
  <c r="CP78" i="1"/>
  <c r="CM78" i="1"/>
  <c r="CK78" i="1"/>
  <c r="CH78" i="1"/>
  <c r="CE78" i="1"/>
  <c r="CC78" i="1"/>
  <c r="CB78" i="1"/>
  <c r="BX78" i="1"/>
  <c r="BW78" i="1"/>
  <c r="BV78" i="1"/>
  <c r="BU78" i="1"/>
  <c r="BT78" i="1"/>
  <c r="BS78" i="1"/>
  <c r="BR78" i="1"/>
  <c r="BQ78" i="1"/>
  <c r="BP78" i="1"/>
  <c r="BO78" i="1"/>
  <c r="BN78" i="1"/>
  <c r="BK78" i="1"/>
  <c r="BI78" i="1"/>
  <c r="BH78" i="1"/>
  <c r="BG78" i="1"/>
  <c r="BE78" i="1"/>
  <c r="BD78" i="1"/>
  <c r="BC78" i="1"/>
  <c r="AZ78" i="1"/>
  <c r="AX78" i="1"/>
  <c r="AW78" i="1"/>
  <c r="AV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D78" i="1"/>
  <c r="AC78" i="1"/>
  <c r="AB78" i="1"/>
  <c r="AA78" i="1"/>
  <c r="Z78" i="1"/>
  <c r="Y78" i="1"/>
  <c r="X78" i="1"/>
  <c r="W78" i="1"/>
  <c r="V78" i="1"/>
  <c r="T78" i="1"/>
  <c r="S78" i="1"/>
  <c r="R78" i="1"/>
  <c r="Q78" i="1"/>
  <c r="O78" i="1"/>
  <c r="N78" i="1"/>
  <c r="M78" i="1"/>
  <c r="L78" i="1"/>
  <c r="K78" i="1"/>
  <c r="J78" i="1"/>
  <c r="CR77" i="1"/>
  <c r="CJ77" i="1"/>
  <c r="CA77" i="1"/>
  <c r="BM77" i="1"/>
  <c r="BJ77" i="1"/>
  <c r="BF77" i="1"/>
  <c r="BB77" i="1"/>
  <c r="AE77" i="1"/>
  <c r="U77" i="1"/>
  <c r="P77" i="1"/>
  <c r="I77" i="1"/>
  <c r="CT76" i="1"/>
  <c r="CS76" i="1"/>
  <c r="CP76" i="1"/>
  <c r="CM76" i="1"/>
  <c r="CK76" i="1"/>
  <c r="CH76" i="1"/>
  <c r="CE76" i="1"/>
  <c r="CC76" i="1"/>
  <c r="CB76" i="1"/>
  <c r="BX76" i="1"/>
  <c r="BW76" i="1"/>
  <c r="BV76" i="1"/>
  <c r="BU76" i="1"/>
  <c r="BT76" i="1"/>
  <c r="BS76" i="1"/>
  <c r="BR76" i="1"/>
  <c r="BQ76" i="1"/>
  <c r="BP76" i="1"/>
  <c r="BO76" i="1"/>
  <c r="BN76" i="1"/>
  <c r="BK76" i="1"/>
  <c r="BI76" i="1"/>
  <c r="BH76" i="1"/>
  <c r="BG76" i="1"/>
  <c r="BE76" i="1"/>
  <c r="BD76" i="1"/>
  <c r="BC76" i="1"/>
  <c r="AZ76" i="1"/>
  <c r="AX76" i="1"/>
  <c r="AW76" i="1"/>
  <c r="AV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D76" i="1"/>
  <c r="AC76" i="1"/>
  <c r="AB76" i="1"/>
  <c r="AA76" i="1"/>
  <c r="Z76" i="1"/>
  <c r="Y76" i="1"/>
  <c r="X76" i="1"/>
  <c r="W76" i="1"/>
  <c r="V76" i="1"/>
  <c r="T76" i="1"/>
  <c r="S76" i="1"/>
  <c r="R76" i="1"/>
  <c r="Q76" i="1"/>
  <c r="O76" i="1"/>
  <c r="N76" i="1"/>
  <c r="M76" i="1"/>
  <c r="L76" i="1"/>
  <c r="K76" i="1"/>
  <c r="J76" i="1"/>
  <c r="G76" i="1"/>
  <c r="CR75" i="1"/>
  <c r="CJ75" i="1"/>
  <c r="CA75" i="1"/>
  <c r="BM75" i="1"/>
  <c r="BJ75" i="1"/>
  <c r="BF75" i="1"/>
  <c r="BB75" i="1"/>
  <c r="AE75" i="1"/>
  <c r="U75" i="1"/>
  <c r="P75" i="1"/>
  <c r="CT74" i="1"/>
  <c r="CS74" i="1"/>
  <c r="CP74" i="1"/>
  <c r="CM74" i="1"/>
  <c r="CK74" i="1"/>
  <c r="CH74" i="1"/>
  <c r="CE74" i="1"/>
  <c r="CC74" i="1"/>
  <c r="CB74" i="1"/>
  <c r="BX74" i="1"/>
  <c r="BW74" i="1"/>
  <c r="BV74" i="1"/>
  <c r="BU74" i="1"/>
  <c r="BT74" i="1"/>
  <c r="BS74" i="1"/>
  <c r="BR74" i="1"/>
  <c r="BQ74" i="1"/>
  <c r="BP74" i="1"/>
  <c r="BO74" i="1"/>
  <c r="BN74" i="1"/>
  <c r="BK74" i="1"/>
  <c r="BI74" i="1"/>
  <c r="BH74" i="1"/>
  <c r="BG74" i="1"/>
  <c r="BE74" i="1"/>
  <c r="BD74" i="1"/>
  <c r="BC74" i="1"/>
  <c r="AZ74" i="1"/>
  <c r="AX74" i="1"/>
  <c r="AW74" i="1"/>
  <c r="AV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D74" i="1"/>
  <c r="AC74" i="1"/>
  <c r="AB74" i="1"/>
  <c r="AA74" i="1"/>
  <c r="Z74" i="1"/>
  <c r="Y74" i="1"/>
  <c r="X74" i="1"/>
  <c r="W74" i="1"/>
  <c r="V74" i="1"/>
  <c r="T74" i="1"/>
  <c r="S74" i="1"/>
  <c r="R74" i="1"/>
  <c r="Q74" i="1"/>
  <c r="O74" i="1"/>
  <c r="N74" i="1"/>
  <c r="M74" i="1"/>
  <c r="L74" i="1"/>
  <c r="J74" i="1"/>
  <c r="CR73" i="1"/>
  <c r="CJ73" i="1"/>
  <c r="BM73" i="1"/>
  <c r="BJ73" i="1"/>
  <c r="BF73" i="1"/>
  <c r="BB73" i="1"/>
  <c r="AE73" i="1"/>
  <c r="U73" i="1"/>
  <c r="P73" i="1"/>
  <c r="I73" i="1"/>
  <c r="CT72" i="1"/>
  <c r="CS72" i="1"/>
  <c r="CP72" i="1"/>
  <c r="CM72" i="1"/>
  <c r="CK72" i="1"/>
  <c r="CH72" i="1"/>
  <c r="CE72" i="1"/>
  <c r="CB72" i="1"/>
  <c r="BX72" i="1"/>
  <c r="BW72" i="1"/>
  <c r="BV72" i="1"/>
  <c r="BU72" i="1"/>
  <c r="BT72" i="1"/>
  <c r="BS72" i="1"/>
  <c r="BR72" i="1"/>
  <c r="BQ72" i="1"/>
  <c r="BP72" i="1"/>
  <c r="BO72" i="1"/>
  <c r="BN72" i="1"/>
  <c r="BK72" i="1"/>
  <c r="BI72" i="1"/>
  <c r="BH72" i="1"/>
  <c r="BG72" i="1"/>
  <c r="BE72" i="1"/>
  <c r="BD72" i="1"/>
  <c r="BC72" i="1"/>
  <c r="AD72" i="1"/>
  <c r="AC72" i="1"/>
  <c r="AB72" i="1"/>
  <c r="AA72" i="1"/>
  <c r="Z72" i="1"/>
  <c r="Y72" i="1"/>
  <c r="X72" i="1"/>
  <c r="W72" i="1"/>
  <c r="V72" i="1"/>
  <c r="T72" i="1"/>
  <c r="S72" i="1"/>
  <c r="R72" i="1"/>
  <c r="Q72" i="1"/>
  <c r="O72" i="1"/>
  <c r="N72" i="1"/>
  <c r="M72" i="1"/>
  <c r="L72" i="1"/>
  <c r="K72" i="1"/>
  <c r="J72" i="1"/>
  <c r="H72" i="1"/>
  <c r="G72" i="1"/>
  <c r="CR71" i="1"/>
  <c r="CJ71" i="1"/>
  <c r="CA71" i="1"/>
  <c r="BM71" i="1"/>
  <c r="BJ71" i="1"/>
  <c r="BF71" i="1"/>
  <c r="BB71" i="1"/>
  <c r="AE71" i="1"/>
  <c r="U71" i="1"/>
  <c r="P71" i="1"/>
  <c r="I71" i="1"/>
  <c r="CT70" i="1"/>
  <c r="CS70" i="1"/>
  <c r="CP70" i="1"/>
  <c r="CM70" i="1"/>
  <c r="CK70" i="1"/>
  <c r="CH70" i="1"/>
  <c r="CE70" i="1"/>
  <c r="CC70" i="1"/>
  <c r="CB70" i="1"/>
  <c r="BX70" i="1"/>
  <c r="BW70" i="1"/>
  <c r="BV70" i="1"/>
  <c r="BU70" i="1"/>
  <c r="BT70" i="1"/>
  <c r="BS70" i="1"/>
  <c r="BR70" i="1"/>
  <c r="BQ70" i="1"/>
  <c r="BP70" i="1"/>
  <c r="BO70" i="1"/>
  <c r="BN70" i="1"/>
  <c r="BK70" i="1"/>
  <c r="BI70" i="1"/>
  <c r="BH70" i="1"/>
  <c r="BG70" i="1"/>
  <c r="BE70" i="1"/>
  <c r="BD70" i="1"/>
  <c r="BC70" i="1"/>
  <c r="AZ70" i="1"/>
  <c r="AX70" i="1"/>
  <c r="AW70" i="1"/>
  <c r="AV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T70" i="1"/>
  <c r="S70" i="1"/>
  <c r="R70" i="1"/>
  <c r="Q70" i="1"/>
  <c r="O70" i="1"/>
  <c r="N70" i="1"/>
  <c r="M70" i="1"/>
  <c r="L70" i="1"/>
  <c r="K70" i="1"/>
  <c r="J70" i="1"/>
  <c r="G70" i="1"/>
  <c r="CR69" i="1"/>
  <c r="CJ69" i="1"/>
  <c r="CA69" i="1"/>
  <c r="BM69" i="1"/>
  <c r="BJ69" i="1"/>
  <c r="BF69" i="1"/>
  <c r="BB69" i="1"/>
  <c r="AE69" i="1"/>
  <c r="U69" i="1"/>
  <c r="P69" i="1"/>
  <c r="I69" i="1"/>
  <c r="CT68" i="1"/>
  <c r="CS68" i="1"/>
  <c r="CP68" i="1"/>
  <c r="CM68" i="1"/>
  <c r="CK68" i="1"/>
  <c r="CH68" i="1"/>
  <c r="CE68" i="1"/>
  <c r="CC68" i="1"/>
  <c r="CB68" i="1"/>
  <c r="BX68" i="1"/>
  <c r="BW68" i="1"/>
  <c r="BV68" i="1"/>
  <c r="BU68" i="1"/>
  <c r="BT68" i="1"/>
  <c r="BS68" i="1"/>
  <c r="BR68" i="1"/>
  <c r="BQ68" i="1"/>
  <c r="BP68" i="1"/>
  <c r="BO68" i="1"/>
  <c r="BN68" i="1"/>
  <c r="BK68" i="1"/>
  <c r="BI68" i="1"/>
  <c r="BH68" i="1"/>
  <c r="BG68" i="1"/>
  <c r="BE68" i="1"/>
  <c r="BD68" i="1"/>
  <c r="BC68" i="1"/>
  <c r="AZ68" i="1"/>
  <c r="AX68" i="1"/>
  <c r="AW68" i="1"/>
  <c r="AV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T68" i="1"/>
  <c r="S68" i="1"/>
  <c r="R68" i="1"/>
  <c r="Q68" i="1"/>
  <c r="O68" i="1"/>
  <c r="N68" i="1"/>
  <c r="M68" i="1"/>
  <c r="L68" i="1"/>
  <c r="K68" i="1"/>
  <c r="J68" i="1"/>
  <c r="CR67" i="1"/>
  <c r="CJ67" i="1"/>
  <c r="CA67" i="1"/>
  <c r="BM67" i="1"/>
  <c r="BJ67" i="1"/>
  <c r="BF67" i="1"/>
  <c r="BB67" i="1"/>
  <c r="AE67" i="1"/>
  <c r="U67" i="1"/>
  <c r="P67" i="1"/>
  <c r="I67" i="1"/>
  <c r="CR66" i="1"/>
  <c r="CJ66" i="1"/>
  <c r="CA66" i="1"/>
  <c r="BM66" i="1"/>
  <c r="BJ66" i="1"/>
  <c r="BF66" i="1"/>
  <c r="BB66" i="1"/>
  <c r="AE66" i="1"/>
  <c r="U66" i="1"/>
  <c r="P66" i="1"/>
  <c r="I66" i="1"/>
  <c r="CT65" i="1"/>
  <c r="CS65" i="1"/>
  <c r="CP65" i="1"/>
  <c r="CM65" i="1"/>
  <c r="CK65" i="1"/>
  <c r="CH65" i="1"/>
  <c r="CE65" i="1"/>
  <c r="CC65" i="1"/>
  <c r="CB65" i="1"/>
  <c r="BX65" i="1"/>
  <c r="BW65" i="1"/>
  <c r="BV65" i="1"/>
  <c r="BU65" i="1"/>
  <c r="BT65" i="1"/>
  <c r="BS65" i="1"/>
  <c r="BR65" i="1"/>
  <c r="BQ65" i="1"/>
  <c r="BP65" i="1"/>
  <c r="BO65" i="1"/>
  <c r="BN65" i="1"/>
  <c r="BK65" i="1"/>
  <c r="BI65" i="1"/>
  <c r="BH65" i="1"/>
  <c r="BG65" i="1"/>
  <c r="BE65" i="1"/>
  <c r="BD65" i="1"/>
  <c r="BC65" i="1"/>
  <c r="AZ65" i="1"/>
  <c r="AX65" i="1"/>
  <c r="AW65" i="1"/>
  <c r="AV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D65" i="1"/>
  <c r="AC65" i="1"/>
  <c r="AB65" i="1"/>
  <c r="AA65" i="1"/>
  <c r="Z65" i="1"/>
  <c r="Y65" i="1"/>
  <c r="X65" i="1"/>
  <c r="W65" i="1"/>
  <c r="V65" i="1"/>
  <c r="T65" i="1"/>
  <c r="S65" i="1"/>
  <c r="R65" i="1"/>
  <c r="Q65" i="1"/>
  <c r="O65" i="1"/>
  <c r="N65" i="1"/>
  <c r="M65" i="1"/>
  <c r="L65" i="1"/>
  <c r="K65" i="1"/>
  <c r="J65" i="1"/>
  <c r="G65" i="1"/>
  <c r="CR64" i="1"/>
  <c r="CJ64" i="1"/>
  <c r="CA64" i="1"/>
  <c r="BM64" i="1"/>
  <c r="BJ64" i="1"/>
  <c r="BF64" i="1"/>
  <c r="BB64" i="1"/>
  <c r="P64" i="1"/>
  <c r="I64" i="1"/>
  <c r="CT63" i="1"/>
  <c r="CS63" i="1"/>
  <c r="CP63" i="1"/>
  <c r="CM63" i="1"/>
  <c r="CK63" i="1"/>
  <c r="CH63" i="1"/>
  <c r="CE63" i="1"/>
  <c r="CC63" i="1"/>
  <c r="CB63" i="1"/>
  <c r="BX63" i="1"/>
  <c r="BW63" i="1"/>
  <c r="BV63" i="1"/>
  <c r="BU63" i="1"/>
  <c r="BT63" i="1"/>
  <c r="BS63" i="1"/>
  <c r="BR63" i="1"/>
  <c r="BQ63" i="1"/>
  <c r="BP63" i="1"/>
  <c r="BO63" i="1"/>
  <c r="BN63" i="1"/>
  <c r="BK63" i="1"/>
  <c r="BI63" i="1"/>
  <c r="BH63" i="1"/>
  <c r="BG63" i="1"/>
  <c r="BE63" i="1"/>
  <c r="BD63" i="1"/>
  <c r="BC63" i="1"/>
  <c r="AZ63" i="1"/>
  <c r="AX63" i="1"/>
  <c r="AW63" i="1"/>
  <c r="AV63" i="1"/>
  <c r="AS63" i="1"/>
  <c r="AR63" i="1"/>
  <c r="AP63" i="1"/>
  <c r="AO63" i="1"/>
  <c r="AN63" i="1"/>
  <c r="AM63" i="1"/>
  <c r="AL63" i="1"/>
  <c r="AK63" i="1"/>
  <c r="AJ63" i="1"/>
  <c r="AI63" i="1"/>
  <c r="AH63" i="1"/>
  <c r="AG63" i="1"/>
  <c r="AF63" i="1"/>
  <c r="AD63" i="1"/>
  <c r="AC63" i="1"/>
  <c r="AB63" i="1"/>
  <c r="Z63" i="1"/>
  <c r="Y63" i="1"/>
  <c r="X63" i="1"/>
  <c r="W63" i="1"/>
  <c r="V63" i="1"/>
  <c r="T63" i="1"/>
  <c r="S63" i="1"/>
  <c r="R63" i="1"/>
  <c r="Q63" i="1"/>
  <c r="O63" i="1"/>
  <c r="N63" i="1"/>
  <c r="M63" i="1"/>
  <c r="L63" i="1"/>
  <c r="J63" i="1"/>
  <c r="G63" i="1"/>
  <c r="CR61" i="1"/>
  <c r="CJ61" i="1"/>
  <c r="CA61" i="1"/>
  <c r="BM61" i="1"/>
  <c r="BJ61" i="1"/>
  <c r="BF61" i="1"/>
  <c r="BB61" i="1"/>
  <c r="AE61" i="1"/>
  <c r="U61" i="1"/>
  <c r="P61" i="1"/>
  <c r="I61" i="1"/>
  <c r="CT60" i="1"/>
  <c r="CS60" i="1"/>
  <c r="CP60" i="1"/>
  <c r="CM60" i="1"/>
  <c r="CK60" i="1"/>
  <c r="CH60" i="1"/>
  <c r="CE60" i="1"/>
  <c r="CC60" i="1"/>
  <c r="CB60" i="1"/>
  <c r="BX60" i="1"/>
  <c r="BW60" i="1"/>
  <c r="BV60" i="1"/>
  <c r="BU60" i="1"/>
  <c r="BT60" i="1"/>
  <c r="BS60" i="1"/>
  <c r="BR60" i="1"/>
  <c r="BQ60" i="1"/>
  <c r="BP60" i="1"/>
  <c r="BO60" i="1"/>
  <c r="BN60" i="1"/>
  <c r="BK60" i="1"/>
  <c r="BI60" i="1"/>
  <c r="BH60" i="1"/>
  <c r="BG60" i="1"/>
  <c r="BE60" i="1"/>
  <c r="BD60" i="1"/>
  <c r="BC60" i="1"/>
  <c r="AZ60" i="1"/>
  <c r="AX60" i="1"/>
  <c r="AW60" i="1"/>
  <c r="AV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D60" i="1"/>
  <c r="AC60" i="1"/>
  <c r="AB60" i="1"/>
  <c r="AA60" i="1"/>
  <c r="Z60" i="1"/>
  <c r="Y60" i="1"/>
  <c r="X60" i="1"/>
  <c r="W60" i="1"/>
  <c r="V60" i="1"/>
  <c r="T60" i="1"/>
  <c r="S60" i="1"/>
  <c r="R60" i="1"/>
  <c r="Q60" i="1"/>
  <c r="O60" i="1"/>
  <c r="N60" i="1"/>
  <c r="M60" i="1"/>
  <c r="L60" i="1"/>
  <c r="K60" i="1"/>
  <c r="J60" i="1"/>
  <c r="CR59" i="1"/>
  <c r="CJ59" i="1"/>
  <c r="CA59" i="1"/>
  <c r="BJ59" i="1"/>
  <c r="BF59" i="1"/>
  <c r="BB59" i="1"/>
  <c r="AE59" i="1"/>
  <c r="U59" i="1"/>
  <c r="P59" i="1"/>
  <c r="CT58" i="1"/>
  <c r="CS58" i="1"/>
  <c r="CP58" i="1"/>
  <c r="CM58" i="1"/>
  <c r="CK58" i="1"/>
  <c r="CH58" i="1"/>
  <c r="CE58" i="1"/>
  <c r="CC58" i="1"/>
  <c r="CB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K58" i="1"/>
  <c r="BI58" i="1"/>
  <c r="BH58" i="1"/>
  <c r="BG58" i="1"/>
  <c r="BE58" i="1"/>
  <c r="BD58" i="1"/>
  <c r="BC58" i="1"/>
  <c r="AZ58" i="1"/>
  <c r="AX58" i="1"/>
  <c r="AW58" i="1"/>
  <c r="AV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D58" i="1"/>
  <c r="AC58" i="1"/>
  <c r="AB58" i="1"/>
  <c r="AA58" i="1"/>
  <c r="Z58" i="1"/>
  <c r="Y58" i="1"/>
  <c r="X58" i="1"/>
  <c r="W58" i="1"/>
  <c r="V58" i="1"/>
  <c r="T58" i="1"/>
  <c r="S58" i="1"/>
  <c r="R58" i="1"/>
  <c r="Q58" i="1"/>
  <c r="O58" i="1"/>
  <c r="N58" i="1"/>
  <c r="M58" i="1"/>
  <c r="L58" i="1"/>
  <c r="K58" i="1"/>
  <c r="J58" i="1"/>
  <c r="H58" i="1"/>
  <c r="CR56" i="1"/>
  <c r="CJ56" i="1"/>
  <c r="CA56" i="1"/>
  <c r="BM56" i="1"/>
  <c r="BJ56" i="1"/>
  <c r="BF56" i="1"/>
  <c r="BB56" i="1"/>
  <c r="AE56" i="1"/>
  <c r="U56" i="1"/>
  <c r="P56" i="1"/>
  <c r="I56" i="1"/>
  <c r="CT55" i="1"/>
  <c r="CS55" i="1"/>
  <c r="CP55" i="1"/>
  <c r="CM55" i="1"/>
  <c r="CK55" i="1"/>
  <c r="CH55" i="1"/>
  <c r="CE55" i="1"/>
  <c r="CC55" i="1"/>
  <c r="CB55" i="1"/>
  <c r="BX55" i="1"/>
  <c r="BW55" i="1"/>
  <c r="BV55" i="1"/>
  <c r="BU55" i="1"/>
  <c r="BT55" i="1"/>
  <c r="BS55" i="1"/>
  <c r="BR55" i="1"/>
  <c r="BQ55" i="1"/>
  <c r="BP55" i="1"/>
  <c r="BO55" i="1"/>
  <c r="BN55" i="1"/>
  <c r="BK55" i="1"/>
  <c r="BI55" i="1"/>
  <c r="BH55" i="1"/>
  <c r="BG55" i="1"/>
  <c r="BE55" i="1"/>
  <c r="BD55" i="1"/>
  <c r="BC55" i="1"/>
  <c r="AZ55" i="1"/>
  <c r="AX55" i="1"/>
  <c r="AW55" i="1"/>
  <c r="AV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D55" i="1"/>
  <c r="AC55" i="1"/>
  <c r="AB55" i="1"/>
  <c r="AA55" i="1"/>
  <c r="Z55" i="1"/>
  <c r="Y55" i="1"/>
  <c r="X55" i="1"/>
  <c r="W55" i="1"/>
  <c r="V55" i="1"/>
  <c r="T55" i="1"/>
  <c r="S55" i="1"/>
  <c r="R55" i="1"/>
  <c r="Q55" i="1"/>
  <c r="O55" i="1"/>
  <c r="N55" i="1"/>
  <c r="M55" i="1"/>
  <c r="L55" i="1"/>
  <c r="K55" i="1"/>
  <c r="J55" i="1"/>
  <c r="CR53" i="1"/>
  <c r="CJ53" i="1"/>
  <c r="CA53" i="1"/>
  <c r="BM53" i="1"/>
  <c r="BJ53" i="1"/>
  <c r="BF53" i="1"/>
  <c r="BB53" i="1"/>
  <c r="AE53" i="1"/>
  <c r="U53" i="1"/>
  <c r="P53" i="1"/>
  <c r="I53" i="1"/>
  <c r="CT52" i="1"/>
  <c r="CS52" i="1"/>
  <c r="CP52" i="1"/>
  <c r="CM52" i="1"/>
  <c r="CK52" i="1"/>
  <c r="CH52" i="1"/>
  <c r="CE52" i="1"/>
  <c r="CC52" i="1"/>
  <c r="CB52" i="1"/>
  <c r="BX52" i="1"/>
  <c r="BW52" i="1"/>
  <c r="BV52" i="1"/>
  <c r="BU52" i="1"/>
  <c r="BT52" i="1"/>
  <c r="BS52" i="1"/>
  <c r="BR52" i="1"/>
  <c r="BQ52" i="1"/>
  <c r="BP52" i="1"/>
  <c r="BO52" i="1"/>
  <c r="BN52" i="1"/>
  <c r="BK52" i="1"/>
  <c r="BI52" i="1"/>
  <c r="BH52" i="1"/>
  <c r="BG52" i="1"/>
  <c r="BE52" i="1"/>
  <c r="BD52" i="1"/>
  <c r="BC52" i="1"/>
  <c r="AZ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D52" i="1"/>
  <c r="AC52" i="1"/>
  <c r="AB52" i="1"/>
  <c r="AA52" i="1"/>
  <c r="Z52" i="1"/>
  <c r="Y52" i="1"/>
  <c r="X52" i="1"/>
  <c r="W52" i="1"/>
  <c r="V52" i="1"/>
  <c r="T52" i="1"/>
  <c r="S52" i="1"/>
  <c r="R52" i="1"/>
  <c r="Q52" i="1"/>
  <c r="O52" i="1"/>
  <c r="N52" i="1"/>
  <c r="M52" i="1"/>
  <c r="L52" i="1"/>
  <c r="K52" i="1"/>
  <c r="J52" i="1"/>
  <c r="H52" i="1"/>
  <c r="G52" i="1"/>
  <c r="CR51" i="1"/>
  <c r="CJ51" i="1"/>
  <c r="CA51" i="1"/>
  <c r="BM51" i="1"/>
  <c r="BJ51" i="1"/>
  <c r="BF51" i="1"/>
  <c r="BB51" i="1"/>
  <c r="AE51" i="1"/>
  <c r="U51" i="1"/>
  <c r="P51" i="1"/>
  <c r="I51" i="1"/>
  <c r="CT50" i="1"/>
  <c r="CS50" i="1"/>
  <c r="CP50" i="1"/>
  <c r="CM50" i="1"/>
  <c r="CK50" i="1"/>
  <c r="CH50" i="1"/>
  <c r="CE50" i="1"/>
  <c r="CC50" i="1"/>
  <c r="CB50" i="1"/>
  <c r="BX50" i="1"/>
  <c r="BW50" i="1"/>
  <c r="BV50" i="1"/>
  <c r="BU50" i="1"/>
  <c r="BT50" i="1"/>
  <c r="BS50" i="1"/>
  <c r="BR50" i="1"/>
  <c r="BQ50" i="1"/>
  <c r="BP50" i="1"/>
  <c r="BO50" i="1"/>
  <c r="BN50" i="1"/>
  <c r="BK50" i="1"/>
  <c r="BI50" i="1"/>
  <c r="BH50" i="1"/>
  <c r="BG50" i="1"/>
  <c r="BE50" i="1"/>
  <c r="BD50" i="1"/>
  <c r="BC50" i="1"/>
  <c r="AZ50" i="1"/>
  <c r="AX50" i="1"/>
  <c r="AW50" i="1"/>
  <c r="AV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D50" i="1"/>
  <c r="AC50" i="1"/>
  <c r="AB50" i="1"/>
  <c r="AA50" i="1"/>
  <c r="Z50" i="1"/>
  <c r="Y50" i="1"/>
  <c r="X50" i="1"/>
  <c r="W50" i="1"/>
  <c r="V50" i="1"/>
  <c r="T50" i="1"/>
  <c r="S50" i="1"/>
  <c r="R50" i="1"/>
  <c r="Q50" i="1"/>
  <c r="O50" i="1"/>
  <c r="N50" i="1"/>
  <c r="M50" i="1"/>
  <c r="L50" i="1"/>
  <c r="K50" i="1"/>
  <c r="J50" i="1"/>
  <c r="H50" i="1"/>
  <c r="CR49" i="1"/>
  <c r="CJ49" i="1"/>
  <c r="CA49" i="1"/>
  <c r="BJ49" i="1"/>
  <c r="BF49" i="1"/>
  <c r="BB49" i="1"/>
  <c r="AE49" i="1"/>
  <c r="U49" i="1"/>
  <c r="P49" i="1"/>
  <c r="I49" i="1"/>
  <c r="CT48" i="1"/>
  <c r="CS48" i="1"/>
  <c r="CP48" i="1"/>
  <c r="CM48" i="1"/>
  <c r="CK48" i="1"/>
  <c r="CH48" i="1"/>
  <c r="CE48" i="1"/>
  <c r="CC48" i="1"/>
  <c r="CB48" i="1"/>
  <c r="BX48" i="1"/>
  <c r="BW48" i="1"/>
  <c r="BV48" i="1"/>
  <c r="BU48" i="1"/>
  <c r="BT48" i="1"/>
  <c r="BS48" i="1"/>
  <c r="BR48" i="1"/>
  <c r="BQ48" i="1"/>
  <c r="BP48" i="1"/>
  <c r="BO48" i="1"/>
  <c r="BN48" i="1"/>
  <c r="BK48" i="1"/>
  <c r="BI48" i="1"/>
  <c r="BH48" i="1"/>
  <c r="BG48" i="1"/>
  <c r="BE48" i="1"/>
  <c r="BD48" i="1"/>
  <c r="BC48" i="1"/>
  <c r="AZ48" i="1"/>
  <c r="AX48" i="1"/>
  <c r="AW48" i="1"/>
  <c r="AV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D48" i="1"/>
  <c r="AC48" i="1"/>
  <c r="AB48" i="1"/>
  <c r="AA48" i="1"/>
  <c r="Z48" i="1"/>
  <c r="Y48" i="1"/>
  <c r="X48" i="1"/>
  <c r="W48" i="1"/>
  <c r="V48" i="1"/>
  <c r="T48" i="1"/>
  <c r="S48" i="1"/>
  <c r="R48" i="1"/>
  <c r="Q48" i="1"/>
  <c r="CR47" i="1"/>
  <c r="CJ47" i="1"/>
  <c r="CA47" i="1"/>
  <c r="BM47" i="1"/>
  <c r="BJ47" i="1"/>
  <c r="BF47" i="1"/>
  <c r="BB47" i="1"/>
  <c r="AE47" i="1"/>
  <c r="U47" i="1"/>
  <c r="P47" i="1"/>
  <c r="I47" i="1"/>
  <c r="CT46" i="1"/>
  <c r="CS46" i="1"/>
  <c r="CP46" i="1"/>
  <c r="CM46" i="1"/>
  <c r="CK46" i="1"/>
  <c r="CH46" i="1"/>
  <c r="CE46" i="1"/>
  <c r="CC46" i="1"/>
  <c r="CB46" i="1"/>
  <c r="BX46" i="1"/>
  <c r="BW46" i="1"/>
  <c r="BV46" i="1"/>
  <c r="BU46" i="1"/>
  <c r="BT46" i="1"/>
  <c r="BS46" i="1"/>
  <c r="BR46" i="1"/>
  <c r="BQ46" i="1"/>
  <c r="BP46" i="1"/>
  <c r="BO46" i="1"/>
  <c r="BN46" i="1"/>
  <c r="BK46" i="1"/>
  <c r="BI46" i="1"/>
  <c r="BH46" i="1"/>
  <c r="BG46" i="1"/>
  <c r="BE46" i="1"/>
  <c r="BD46" i="1"/>
  <c r="BC46" i="1"/>
  <c r="AZ46" i="1"/>
  <c r="AX46" i="1"/>
  <c r="AW46" i="1"/>
  <c r="AV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D46" i="1"/>
  <c r="AC46" i="1"/>
  <c r="AB46" i="1"/>
  <c r="AA46" i="1"/>
  <c r="Z46" i="1"/>
  <c r="Y46" i="1"/>
  <c r="X46" i="1"/>
  <c r="W46" i="1"/>
  <c r="V46" i="1"/>
  <c r="T46" i="1"/>
  <c r="S46" i="1"/>
  <c r="R46" i="1"/>
  <c r="Q46" i="1"/>
  <c r="O46" i="1"/>
  <c r="N46" i="1"/>
  <c r="M46" i="1"/>
  <c r="L46" i="1"/>
  <c r="K46" i="1"/>
  <c r="J46" i="1"/>
  <c r="G46" i="1"/>
  <c r="CR45" i="1"/>
  <c r="CJ45" i="1"/>
  <c r="CA45" i="1"/>
  <c r="BM45" i="1"/>
  <c r="BJ45" i="1"/>
  <c r="BF45" i="1"/>
  <c r="BB45" i="1"/>
  <c r="AE45" i="1"/>
  <c r="U45" i="1"/>
  <c r="P45" i="1"/>
  <c r="I45" i="1"/>
  <c r="CT44" i="1"/>
  <c r="CS44" i="1"/>
  <c r="CP44" i="1"/>
  <c r="CM44" i="1"/>
  <c r="CK44" i="1"/>
  <c r="CH44" i="1"/>
  <c r="CE44" i="1"/>
  <c r="CC44" i="1"/>
  <c r="CB44" i="1"/>
  <c r="BX44" i="1"/>
  <c r="BW44" i="1"/>
  <c r="BV44" i="1"/>
  <c r="BU44" i="1"/>
  <c r="BT44" i="1"/>
  <c r="BS44" i="1"/>
  <c r="BR44" i="1"/>
  <c r="BQ44" i="1"/>
  <c r="BP44" i="1"/>
  <c r="BO44" i="1"/>
  <c r="BN44" i="1"/>
  <c r="BK44" i="1"/>
  <c r="BI44" i="1"/>
  <c r="BH44" i="1"/>
  <c r="BG44" i="1"/>
  <c r="BE44" i="1"/>
  <c r="BD44" i="1"/>
  <c r="BC44" i="1"/>
  <c r="AZ44" i="1"/>
  <c r="AX44" i="1"/>
  <c r="AW44" i="1"/>
  <c r="AV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D44" i="1"/>
  <c r="AC44" i="1"/>
  <c r="AB44" i="1"/>
  <c r="AA44" i="1"/>
  <c r="Z44" i="1"/>
  <c r="Y44" i="1"/>
  <c r="X44" i="1"/>
  <c r="W44" i="1"/>
  <c r="V44" i="1"/>
  <c r="T44" i="1"/>
  <c r="S44" i="1"/>
  <c r="R44" i="1"/>
  <c r="Q44" i="1"/>
  <c r="O44" i="1"/>
  <c r="N44" i="1"/>
  <c r="M44" i="1"/>
  <c r="L44" i="1"/>
  <c r="K44" i="1"/>
  <c r="J44" i="1"/>
  <c r="CR42" i="1"/>
  <c r="CJ42" i="1"/>
  <c r="CA42" i="1"/>
  <c r="BM42" i="1"/>
  <c r="BJ42" i="1"/>
  <c r="BF42" i="1"/>
  <c r="BB42" i="1"/>
  <c r="AE42" i="1"/>
  <c r="U42" i="1"/>
  <c r="P42" i="1"/>
  <c r="I42" i="1"/>
  <c r="CT41" i="1"/>
  <c r="CS41" i="1"/>
  <c r="CP41" i="1"/>
  <c r="CM41" i="1"/>
  <c r="CK41" i="1"/>
  <c r="CH41" i="1"/>
  <c r="CE41" i="1"/>
  <c r="CC41" i="1"/>
  <c r="CB41" i="1"/>
  <c r="BX41" i="1"/>
  <c r="BW41" i="1"/>
  <c r="BV41" i="1"/>
  <c r="BU41" i="1"/>
  <c r="BT41" i="1"/>
  <c r="BS41" i="1"/>
  <c r="BR41" i="1"/>
  <c r="BQ41" i="1"/>
  <c r="BP41" i="1"/>
  <c r="BO41" i="1"/>
  <c r="BN41" i="1"/>
  <c r="BK41" i="1"/>
  <c r="BI41" i="1"/>
  <c r="BH41" i="1"/>
  <c r="BG41" i="1"/>
  <c r="BE41" i="1"/>
  <c r="BD41" i="1"/>
  <c r="BC41" i="1"/>
  <c r="AW41" i="1"/>
  <c r="AV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D41" i="1"/>
  <c r="AC41" i="1"/>
  <c r="AB41" i="1"/>
  <c r="AA41" i="1"/>
  <c r="Z41" i="1"/>
  <c r="Y41" i="1"/>
  <c r="X41" i="1"/>
  <c r="W41" i="1"/>
  <c r="V41" i="1"/>
  <c r="T41" i="1"/>
  <c r="S41" i="1"/>
  <c r="R41" i="1"/>
  <c r="Q41" i="1"/>
  <c r="O41" i="1"/>
  <c r="N41" i="1"/>
  <c r="M41" i="1"/>
  <c r="L41" i="1"/>
  <c r="K41" i="1"/>
  <c r="J41" i="1"/>
  <c r="CR38" i="1"/>
  <c r="CJ38" i="1"/>
  <c r="CA38" i="1"/>
  <c r="BM38" i="1"/>
  <c r="BJ38" i="1"/>
  <c r="BF38" i="1"/>
  <c r="BB38" i="1"/>
  <c r="Z34" i="1"/>
  <c r="P38" i="1"/>
  <c r="I38" i="1"/>
  <c r="N34" i="1"/>
  <c r="CR37" i="1"/>
  <c r="CJ37" i="1"/>
  <c r="CA37" i="1"/>
  <c r="BM37" i="1"/>
  <c r="BJ37" i="1"/>
  <c r="BF37" i="1"/>
  <c r="BB37" i="1"/>
  <c r="AE37" i="1"/>
  <c r="U37" i="1"/>
  <c r="P37" i="1"/>
  <c r="CR36" i="1"/>
  <c r="CJ36" i="1"/>
  <c r="CA36" i="1"/>
  <c r="BM36" i="1"/>
  <c r="BJ36" i="1"/>
  <c r="BF36" i="1"/>
  <c r="BB36" i="1"/>
  <c r="AE36" i="1"/>
  <c r="U36" i="1"/>
  <c r="P36" i="1"/>
  <c r="I36" i="1"/>
  <c r="R34" i="1"/>
  <c r="CR35" i="1"/>
  <c r="CJ35" i="1"/>
  <c r="CA35" i="1"/>
  <c r="BM35" i="1"/>
  <c r="BJ35" i="1"/>
  <c r="BF35" i="1"/>
  <c r="BB35" i="1"/>
  <c r="AE35" i="1"/>
  <c r="U35" i="1"/>
  <c r="P35" i="1"/>
  <c r="I35" i="1"/>
  <c r="CT34" i="1"/>
  <c r="CS34" i="1"/>
  <c r="CP34" i="1"/>
  <c r="CM34" i="1"/>
  <c r="CK34" i="1"/>
  <c r="CH34" i="1"/>
  <c r="CE34" i="1"/>
  <c r="CC34" i="1"/>
  <c r="CB34" i="1"/>
  <c r="BX34" i="1"/>
  <c r="BW34" i="1"/>
  <c r="BV34" i="1"/>
  <c r="BU34" i="1"/>
  <c r="BT34" i="1"/>
  <c r="BS34" i="1"/>
  <c r="BR34" i="1"/>
  <c r="BQ34" i="1"/>
  <c r="BP34" i="1"/>
  <c r="BO34" i="1"/>
  <c r="BN34" i="1"/>
  <c r="BK34" i="1"/>
  <c r="BI34" i="1"/>
  <c r="BH34" i="1"/>
  <c r="BG34" i="1"/>
  <c r="BE34" i="1"/>
  <c r="BD34" i="1"/>
  <c r="BC34" i="1"/>
  <c r="AX34" i="1"/>
  <c r="AW34" i="1"/>
  <c r="AV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D34" i="1"/>
  <c r="AC34" i="1"/>
  <c r="AB34" i="1"/>
  <c r="AA34" i="1"/>
  <c r="Y34" i="1"/>
  <c r="X34" i="1"/>
  <c r="W34" i="1"/>
  <c r="V34" i="1"/>
  <c r="T34" i="1"/>
  <c r="S34" i="1"/>
  <c r="Q34" i="1"/>
  <c r="M34" i="1"/>
  <c r="L34" i="1"/>
  <c r="J34" i="1"/>
  <c r="CR33" i="1"/>
  <c r="CJ33" i="1"/>
  <c r="CA33" i="1"/>
  <c r="BM33" i="1"/>
  <c r="BJ33" i="1"/>
  <c r="BF33" i="1"/>
  <c r="BB33" i="1"/>
  <c r="AE33" i="1"/>
  <c r="U33" i="1"/>
  <c r="P33" i="1"/>
  <c r="I33" i="1"/>
  <c r="CT32" i="1"/>
  <c r="CS32" i="1"/>
  <c r="CP32" i="1"/>
  <c r="CM32" i="1"/>
  <c r="CK32" i="1"/>
  <c r="CH32" i="1"/>
  <c r="CE32" i="1"/>
  <c r="CC32" i="1"/>
  <c r="CB32" i="1"/>
  <c r="BX32" i="1"/>
  <c r="BW32" i="1"/>
  <c r="BV32" i="1"/>
  <c r="BU32" i="1"/>
  <c r="BT32" i="1"/>
  <c r="BS32" i="1"/>
  <c r="BR32" i="1"/>
  <c r="BQ32" i="1"/>
  <c r="BP32" i="1"/>
  <c r="BO32" i="1"/>
  <c r="BN32" i="1"/>
  <c r="BK32" i="1"/>
  <c r="BI32" i="1"/>
  <c r="BH32" i="1"/>
  <c r="BG32" i="1"/>
  <c r="BE32" i="1"/>
  <c r="BD32" i="1"/>
  <c r="BC32" i="1"/>
  <c r="AZ32" i="1"/>
  <c r="AX32" i="1"/>
  <c r="AW32" i="1"/>
  <c r="AV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D32" i="1"/>
  <c r="AC32" i="1"/>
  <c r="AB32" i="1"/>
  <c r="AA32" i="1"/>
  <c r="Z32" i="1"/>
  <c r="Y32" i="1"/>
  <c r="X32" i="1"/>
  <c r="W32" i="1"/>
  <c r="V32" i="1"/>
  <c r="T32" i="1"/>
  <c r="S32" i="1"/>
  <c r="R32" i="1"/>
  <c r="Q32" i="1"/>
  <c r="O32" i="1"/>
  <c r="N32" i="1"/>
  <c r="M32" i="1"/>
  <c r="L32" i="1"/>
  <c r="K32" i="1"/>
  <c r="J32" i="1"/>
  <c r="H32" i="1"/>
  <c r="CR31" i="1"/>
  <c r="CJ31" i="1"/>
  <c r="CA31" i="1"/>
  <c r="BJ31" i="1"/>
  <c r="BF31" i="1"/>
  <c r="BB31" i="1"/>
  <c r="P31" i="1"/>
  <c r="I31" i="1"/>
  <c r="CR30" i="1"/>
  <c r="CJ30" i="1"/>
  <c r="CA30" i="1"/>
  <c r="BM30" i="1"/>
  <c r="BJ30" i="1"/>
  <c r="BF30" i="1"/>
  <c r="BB30" i="1"/>
  <c r="AE30" i="1"/>
  <c r="U30" i="1"/>
  <c r="P30" i="1"/>
  <c r="I30" i="1"/>
  <c r="CR29" i="1"/>
  <c r="CJ29" i="1"/>
  <c r="BM29" i="1"/>
  <c r="BJ29" i="1"/>
  <c r="BF29" i="1"/>
  <c r="BB29" i="1"/>
  <c r="U29" i="1"/>
  <c r="P29" i="1"/>
  <c r="CR28" i="1"/>
  <c r="CJ28" i="1"/>
  <c r="CA28" i="1"/>
  <c r="BM28" i="1"/>
  <c r="BJ28" i="1"/>
  <c r="BF28" i="1"/>
  <c r="BB28" i="1"/>
  <c r="AE28" i="1"/>
  <c r="U28" i="1"/>
  <c r="P28" i="1"/>
  <c r="I28" i="1"/>
  <c r="CR27" i="1"/>
  <c r="CJ27" i="1"/>
  <c r="CA27" i="1"/>
  <c r="BM27" i="1"/>
  <c r="BJ27" i="1"/>
  <c r="BF27" i="1"/>
  <c r="BB27" i="1"/>
  <c r="AE27" i="1"/>
  <c r="U27" i="1"/>
  <c r="P27" i="1"/>
  <c r="I27" i="1"/>
  <c r="CR26" i="1"/>
  <c r="CJ26" i="1"/>
  <c r="CA26" i="1"/>
  <c r="BM26" i="1"/>
  <c r="BJ26" i="1"/>
  <c r="BF26" i="1"/>
  <c r="BB26" i="1"/>
  <c r="AE26" i="1"/>
  <c r="U26" i="1"/>
  <c r="P26" i="1"/>
  <c r="I26" i="1"/>
  <c r="CR25" i="1"/>
  <c r="CJ25" i="1"/>
  <c r="BM25" i="1"/>
  <c r="BJ25" i="1"/>
  <c r="BF25" i="1"/>
  <c r="BB25" i="1"/>
  <c r="AE25" i="1"/>
  <c r="Z18" i="1"/>
  <c r="P25" i="1"/>
  <c r="CR24" i="1"/>
  <c r="CJ24" i="1"/>
  <c r="CA24" i="1"/>
  <c r="BM24" i="1"/>
  <c r="BJ24" i="1"/>
  <c r="BF24" i="1"/>
  <c r="BB24" i="1"/>
  <c r="AE24" i="1"/>
  <c r="U24" i="1"/>
  <c r="P24" i="1"/>
  <c r="I24" i="1"/>
  <c r="CR23" i="1"/>
  <c r="CJ23" i="1"/>
  <c r="CA23" i="1"/>
  <c r="BM23" i="1"/>
  <c r="BJ23" i="1"/>
  <c r="BF23" i="1"/>
  <c r="BB23" i="1"/>
  <c r="AE23" i="1"/>
  <c r="U23" i="1"/>
  <c r="P23" i="1"/>
  <c r="I23" i="1"/>
  <c r="CR22" i="1"/>
  <c r="CJ22" i="1"/>
  <c r="CA22" i="1"/>
  <c r="BM22" i="1"/>
  <c r="BJ22" i="1"/>
  <c r="BF22" i="1"/>
  <c r="BB22" i="1"/>
  <c r="AE22" i="1"/>
  <c r="U22" i="1"/>
  <c r="P22" i="1"/>
  <c r="I22" i="1"/>
  <c r="CR21" i="1"/>
  <c r="CJ21" i="1"/>
  <c r="CA21" i="1"/>
  <c r="BM21" i="1"/>
  <c r="BJ21" i="1"/>
  <c r="BF21" i="1"/>
  <c r="BB21" i="1"/>
  <c r="AE21" i="1"/>
  <c r="U21" i="1"/>
  <c r="P21" i="1"/>
  <c r="I21" i="1"/>
  <c r="CR20" i="1"/>
  <c r="CJ20" i="1"/>
  <c r="CA20" i="1"/>
  <c r="BM20" i="1"/>
  <c r="BJ20" i="1"/>
  <c r="BF20" i="1"/>
  <c r="BB20" i="1"/>
  <c r="AE20" i="1"/>
  <c r="U20" i="1"/>
  <c r="P20" i="1"/>
  <c r="CR19" i="1"/>
  <c r="CJ19" i="1"/>
  <c r="CA19" i="1"/>
  <c r="BM19" i="1"/>
  <c r="BJ19" i="1"/>
  <c r="BF19" i="1"/>
  <c r="BB19" i="1"/>
  <c r="AE19" i="1"/>
  <c r="U19" i="1"/>
  <c r="P19" i="1"/>
  <c r="I19" i="1"/>
  <c r="CT18" i="1"/>
  <c r="CS18" i="1"/>
  <c r="CP18" i="1"/>
  <c r="CM18" i="1"/>
  <c r="CK18" i="1"/>
  <c r="CH18" i="1"/>
  <c r="CE18" i="1"/>
  <c r="CB18" i="1"/>
  <c r="BX18" i="1"/>
  <c r="BV18" i="1"/>
  <c r="BU18" i="1"/>
  <c r="BT18" i="1"/>
  <c r="BS18" i="1"/>
  <c r="BR18" i="1"/>
  <c r="BQ18" i="1"/>
  <c r="BP18" i="1"/>
  <c r="BO18" i="1"/>
  <c r="BN18" i="1"/>
  <c r="BK18" i="1"/>
  <c r="BI18" i="1"/>
  <c r="BH18" i="1"/>
  <c r="BG18" i="1"/>
  <c r="BE18" i="1"/>
  <c r="BD18" i="1"/>
  <c r="BC18" i="1"/>
  <c r="AX18" i="1"/>
  <c r="AW18" i="1"/>
  <c r="AV18" i="1"/>
  <c r="AS18" i="1"/>
  <c r="AR18" i="1"/>
  <c r="AQ18" i="1"/>
  <c r="AO18" i="1"/>
  <c r="AN18" i="1"/>
  <c r="AL18" i="1"/>
  <c r="AJ18" i="1"/>
  <c r="AG18" i="1"/>
  <c r="AF18" i="1"/>
  <c r="AD18" i="1"/>
  <c r="AC18" i="1"/>
  <c r="AB18" i="1"/>
  <c r="AA18" i="1"/>
  <c r="X18" i="1"/>
  <c r="V18" i="1"/>
  <c r="T18" i="1"/>
  <c r="S18" i="1"/>
  <c r="Q18" i="1"/>
  <c r="M18" i="1"/>
  <c r="L18" i="1"/>
  <c r="K18" i="1"/>
  <c r="J18" i="1"/>
  <c r="CR17" i="1"/>
  <c r="CJ17" i="1"/>
  <c r="CA17" i="1"/>
  <c r="BM17" i="1"/>
  <c r="BJ17" i="1"/>
  <c r="BF17" i="1"/>
  <c r="BB17" i="1"/>
  <c r="AE17" i="1"/>
  <c r="U17" i="1"/>
  <c r="P17" i="1"/>
  <c r="I17" i="1"/>
  <c r="CR16" i="1"/>
  <c r="CJ16" i="1"/>
  <c r="CA16" i="1"/>
  <c r="BM16" i="1"/>
  <c r="BJ16" i="1"/>
  <c r="BF16" i="1"/>
  <c r="BB16" i="1"/>
  <c r="U16" i="1"/>
  <c r="P16" i="1"/>
  <c r="I16" i="1"/>
  <c r="CR15" i="1"/>
  <c r="CJ15" i="1"/>
  <c r="CA15" i="1"/>
  <c r="BW14" i="1"/>
  <c r="BJ15" i="1"/>
  <c r="BF15" i="1"/>
  <c r="BB15" i="1"/>
  <c r="AE15" i="1"/>
  <c r="W14" i="1"/>
  <c r="P15" i="1"/>
  <c r="I15" i="1"/>
  <c r="CT14" i="1"/>
  <c r="CS14" i="1"/>
  <c r="CP14" i="1"/>
  <c r="CM14" i="1"/>
  <c r="CK14" i="1"/>
  <c r="CH14" i="1"/>
  <c r="CE14" i="1"/>
  <c r="CC14" i="1"/>
  <c r="CB14" i="1"/>
  <c r="BX14" i="1"/>
  <c r="BV14" i="1"/>
  <c r="BU14" i="1"/>
  <c r="BT14" i="1"/>
  <c r="BS14" i="1"/>
  <c r="BR14" i="1"/>
  <c r="BQ14" i="1"/>
  <c r="BP14" i="1"/>
  <c r="BO14" i="1"/>
  <c r="BN14" i="1"/>
  <c r="BK14" i="1"/>
  <c r="BI14" i="1"/>
  <c r="BH14" i="1"/>
  <c r="BG14" i="1"/>
  <c r="BE14" i="1"/>
  <c r="BD14" i="1"/>
  <c r="BC14" i="1"/>
  <c r="AW14" i="1"/>
  <c r="AV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D14" i="1"/>
  <c r="AC14" i="1"/>
  <c r="AB14" i="1"/>
  <c r="AA14" i="1"/>
  <c r="Z14" i="1"/>
  <c r="Y14" i="1"/>
  <c r="X14" i="1"/>
  <c r="V14" i="1"/>
  <c r="T14" i="1"/>
  <c r="S14" i="1"/>
  <c r="R14" i="1"/>
  <c r="Q14" i="1"/>
  <c r="O14" i="1"/>
  <c r="N14" i="1"/>
  <c r="M14" i="1"/>
  <c r="L14" i="1"/>
  <c r="K14" i="1"/>
  <c r="J14" i="1"/>
  <c r="G14" i="1"/>
  <c r="CR13" i="1"/>
  <c r="CJ13" i="1"/>
  <c r="CA13" i="1"/>
  <c r="BM13" i="1"/>
  <c r="BJ13" i="1"/>
  <c r="BF13" i="1"/>
  <c r="BB13" i="1"/>
  <c r="AE13" i="1"/>
  <c r="U13" i="1"/>
  <c r="P13" i="1"/>
  <c r="I13" i="1"/>
  <c r="CT12" i="1"/>
  <c r="CS12" i="1"/>
  <c r="CP12" i="1"/>
  <c r="CM12" i="1"/>
  <c r="CK12" i="1"/>
  <c r="CH12" i="1"/>
  <c r="CE12" i="1"/>
  <c r="CC12" i="1"/>
  <c r="CB12" i="1"/>
  <c r="BX12" i="1"/>
  <c r="BW12" i="1"/>
  <c r="BV12" i="1"/>
  <c r="BU12" i="1"/>
  <c r="BT12" i="1"/>
  <c r="BS12" i="1"/>
  <c r="BR12" i="1"/>
  <c r="BQ12" i="1"/>
  <c r="BP12" i="1"/>
  <c r="BO12" i="1"/>
  <c r="BN12" i="1"/>
  <c r="BK12" i="1"/>
  <c r="BI12" i="1"/>
  <c r="BH12" i="1"/>
  <c r="BG12" i="1"/>
  <c r="BE12" i="1"/>
  <c r="BD12" i="1"/>
  <c r="BC12" i="1"/>
  <c r="AZ12" i="1"/>
  <c r="AX12" i="1"/>
  <c r="AW12" i="1"/>
  <c r="AV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D12" i="1"/>
  <c r="AC12" i="1"/>
  <c r="AB12" i="1"/>
  <c r="AA12" i="1"/>
  <c r="Z12" i="1"/>
  <c r="Y12" i="1"/>
  <c r="X12" i="1"/>
  <c r="W12" i="1"/>
  <c r="V12" i="1"/>
  <c r="T12" i="1"/>
  <c r="S12" i="1"/>
  <c r="R12" i="1"/>
  <c r="Q12" i="1"/>
  <c r="O12" i="1"/>
  <c r="N12" i="1"/>
  <c r="M12" i="1"/>
  <c r="L12" i="1"/>
  <c r="K12" i="1"/>
  <c r="J12" i="1"/>
  <c r="G12" i="1"/>
  <c r="K63" i="1"/>
  <c r="CT232" i="1"/>
  <c r="AE292" i="1"/>
  <c r="AI160" i="1"/>
  <c r="AV291" i="1"/>
  <c r="O122" i="1"/>
  <c r="I59" i="1"/>
  <c r="AE158" i="1"/>
  <c r="CA292" i="1"/>
  <c r="CC291" i="1"/>
  <c r="G18" i="1"/>
  <c r="CC160" i="1"/>
  <c r="CC126" i="1"/>
  <c r="I161" i="1"/>
  <c r="J160" i="1"/>
  <c r="AE217" i="1"/>
  <c r="AW216" i="1"/>
  <c r="BH287" i="1"/>
  <c r="N279" i="1" l="1"/>
  <c r="CR299" i="1"/>
  <c r="BA35" i="1"/>
  <c r="BA36" i="1"/>
  <c r="BA37" i="1"/>
  <c r="BA49" i="1"/>
  <c r="BA53" i="1"/>
  <c r="BC54" i="1"/>
  <c r="BE54" i="1"/>
  <c r="BH54" i="1"/>
  <c r="BK54" i="1"/>
  <c r="BO54" i="1"/>
  <c r="BQ54" i="1"/>
  <c r="BS54" i="1"/>
  <c r="BU54" i="1"/>
  <c r="BW54" i="1"/>
  <c r="CB54" i="1"/>
  <c r="CE54" i="1"/>
  <c r="CK54" i="1"/>
  <c r="CP54" i="1"/>
  <c r="CT54" i="1"/>
  <c r="BA229" i="1"/>
  <c r="BA42" i="1"/>
  <c r="BA38" i="1"/>
  <c r="BA45" i="1"/>
  <c r="BA47" i="1"/>
  <c r="BA51" i="1"/>
  <c r="BD54" i="1"/>
  <c r="BG54" i="1"/>
  <c r="BI54" i="1"/>
  <c r="BN54" i="1"/>
  <c r="BP54" i="1"/>
  <c r="BR54" i="1"/>
  <c r="BT54" i="1"/>
  <c r="BV54" i="1"/>
  <c r="BX54" i="1"/>
  <c r="CH54" i="1"/>
  <c r="CM54" i="1"/>
  <c r="CS54" i="1"/>
  <c r="BA56" i="1"/>
  <c r="CC54" i="1"/>
  <c r="AG54" i="1"/>
  <c r="AI54" i="1"/>
  <c r="AK54" i="1"/>
  <c r="AM54" i="1"/>
  <c r="AO54" i="1"/>
  <c r="AQ54" i="1"/>
  <c r="AS54" i="1"/>
  <c r="AW54" i="1"/>
  <c r="AZ54" i="1"/>
  <c r="AF54" i="1"/>
  <c r="AH54" i="1"/>
  <c r="AJ54" i="1"/>
  <c r="AL54" i="1"/>
  <c r="AN54" i="1"/>
  <c r="AP54" i="1"/>
  <c r="AR54" i="1"/>
  <c r="AV54" i="1"/>
  <c r="AX54" i="1"/>
  <c r="W54" i="1"/>
  <c r="Y54" i="1"/>
  <c r="AA54" i="1"/>
  <c r="AC54" i="1"/>
  <c r="V54" i="1"/>
  <c r="X54" i="1"/>
  <c r="Z54" i="1"/>
  <c r="AB54" i="1"/>
  <c r="AD54" i="1"/>
  <c r="R54" i="1"/>
  <c r="T54" i="1"/>
  <c r="Q54" i="1"/>
  <c r="S54" i="1"/>
  <c r="J54" i="1"/>
  <c r="L54" i="1"/>
  <c r="N54" i="1"/>
  <c r="K54" i="1"/>
  <c r="M54" i="1"/>
  <c r="O54" i="1"/>
  <c r="U102" i="1"/>
  <c r="BB102" i="1"/>
  <c r="BM102" i="1"/>
  <c r="CD102" i="1"/>
  <c r="U112" i="1"/>
  <c r="BB112" i="1"/>
  <c r="CJ112" i="1"/>
  <c r="AE102" i="1"/>
  <c r="CJ102" i="1"/>
  <c r="AE112" i="1"/>
  <c r="BF112" i="1"/>
  <c r="BM112" i="1"/>
  <c r="CD112" i="1"/>
  <c r="I102" i="1"/>
  <c r="CR102" i="1"/>
  <c r="I112" i="1"/>
  <c r="BJ112" i="1"/>
  <c r="CA112" i="1"/>
  <c r="P102" i="1"/>
  <c r="BJ102" i="1"/>
  <c r="CA102" i="1"/>
  <c r="P112" i="1"/>
  <c r="CR112" i="1"/>
  <c r="AE286" i="1"/>
  <c r="CR291" i="1"/>
  <c r="CJ175" i="1"/>
  <c r="BM207" i="1"/>
  <c r="I292" i="1"/>
  <c r="BF287" i="1"/>
  <c r="AO11" i="1"/>
  <c r="AQ11" i="1"/>
  <c r="AW11" i="1"/>
  <c r="AV11" i="1"/>
  <c r="AR11" i="1"/>
  <c r="AS11" i="1"/>
  <c r="CD289" i="1"/>
  <c r="CQ235" i="1"/>
  <c r="CQ251" i="1"/>
  <c r="I259" i="1"/>
  <c r="CJ277" i="1"/>
  <c r="BB289" i="1"/>
  <c r="CA289" i="1"/>
  <c r="BB291" i="1"/>
  <c r="CQ300" i="1"/>
  <c r="J291" i="1"/>
  <c r="CQ298" i="1"/>
  <c r="I299" i="1"/>
  <c r="I275" i="1"/>
  <c r="CQ288" i="1"/>
  <c r="U299" i="1"/>
  <c r="AE293" i="1"/>
  <c r="U280" i="1"/>
  <c r="CJ275" i="1"/>
  <c r="CQ243" i="1"/>
  <c r="F298" i="1"/>
  <c r="AE259" i="1"/>
  <c r="BA244" i="1"/>
  <c r="AP279" i="1"/>
  <c r="CQ272" i="1"/>
  <c r="BV209" i="1"/>
  <c r="AV279" i="1"/>
  <c r="BM277" i="1"/>
  <c r="CQ281" i="1"/>
  <c r="CR214" i="1"/>
  <c r="CA295" i="1"/>
  <c r="BA246" i="1"/>
  <c r="CQ229" i="1"/>
  <c r="BT206" i="1"/>
  <c r="CQ290" i="1"/>
  <c r="P214" i="1"/>
  <c r="AU282" i="1"/>
  <c r="CD259" i="1"/>
  <c r="BM259" i="1"/>
  <c r="CQ211" i="1"/>
  <c r="BZ298" i="1"/>
  <c r="F265" i="1"/>
  <c r="CJ295" i="1"/>
  <c r="CQ261" i="1"/>
  <c r="U185" i="1"/>
  <c r="U297" i="1"/>
  <c r="CD214" i="1"/>
  <c r="BJ299" i="1"/>
  <c r="CQ219" i="1"/>
  <c r="BA281" i="1"/>
  <c r="BA233" i="1"/>
  <c r="CQ215" i="1"/>
  <c r="CA195" i="1"/>
  <c r="BM210" i="1"/>
  <c r="BZ265" i="1"/>
  <c r="I183" i="1"/>
  <c r="CA293" i="1"/>
  <c r="CA299" i="1"/>
  <c r="BA236" i="1"/>
  <c r="BJ287" i="1"/>
  <c r="T279" i="1"/>
  <c r="BF275" i="1"/>
  <c r="CQ265" i="1"/>
  <c r="CQ230" i="1"/>
  <c r="CC209" i="1"/>
  <c r="AZ209" i="1"/>
  <c r="CQ205" i="1"/>
  <c r="CJ293" i="1"/>
  <c r="AE280" i="1"/>
  <c r="BR279" i="1"/>
  <c r="CQ217" i="1"/>
  <c r="BM214" i="1"/>
  <c r="AJ209" i="1"/>
  <c r="BB183" i="1"/>
  <c r="CA139" i="1"/>
  <c r="U162" i="1"/>
  <c r="I170" i="1"/>
  <c r="P179" i="1"/>
  <c r="BA191" i="1"/>
  <c r="BJ165" i="1"/>
  <c r="F221" i="1"/>
  <c r="CQ148" i="1"/>
  <c r="BB277" i="1"/>
  <c r="F250" i="1"/>
  <c r="BZ219" i="1"/>
  <c r="BA255" i="1"/>
  <c r="BJ232" i="1"/>
  <c r="CQ188" i="1"/>
  <c r="CH279" i="1"/>
  <c r="AE287" i="1"/>
  <c r="CQ255" i="1"/>
  <c r="CQ247" i="1"/>
  <c r="CQ239" i="1"/>
  <c r="BW62" i="1"/>
  <c r="CR170" i="1"/>
  <c r="BZ184" i="1"/>
  <c r="CR185" i="1"/>
  <c r="BF187" i="1"/>
  <c r="AA63" i="1"/>
  <c r="AR146" i="1"/>
  <c r="BZ215" i="1"/>
  <c r="W18" i="1"/>
  <c r="R18" i="1"/>
  <c r="U154" i="1"/>
  <c r="AK18" i="1"/>
  <c r="AQ63" i="1"/>
  <c r="CC72" i="1"/>
  <c r="AS126" i="1"/>
  <c r="CC146" i="1"/>
  <c r="O162" i="1"/>
  <c r="G55" i="1"/>
  <c r="G58" i="1"/>
  <c r="H60" i="1"/>
  <c r="H68" i="1"/>
  <c r="H74" i="1"/>
  <c r="H81" i="1"/>
  <c r="H84" i="1"/>
  <c r="H104" i="1"/>
  <c r="H118" i="1"/>
  <c r="T153" i="1"/>
  <c r="R153" i="1"/>
  <c r="I158" i="1"/>
  <c r="AE116" i="1"/>
  <c r="AZ153" i="1"/>
  <c r="AN156" i="1"/>
  <c r="U158" i="1"/>
  <c r="BM146" i="1"/>
  <c r="CQ180" i="1"/>
  <c r="CD185" i="1"/>
  <c r="BZ190" i="1"/>
  <c r="BZ200" i="1"/>
  <c r="BA203" i="1"/>
  <c r="BJ195" i="1"/>
  <c r="BJ210" i="1"/>
  <c r="CJ216" i="1"/>
  <c r="BZ229" i="1"/>
  <c r="CQ233" i="1"/>
  <c r="CQ234" i="1"/>
  <c r="CQ236" i="1"/>
  <c r="BZ238" i="1"/>
  <c r="CQ238" i="1"/>
  <c r="BZ240" i="1"/>
  <c r="CQ240" i="1"/>
  <c r="BZ242" i="1"/>
  <c r="CQ242" i="1"/>
  <c r="CQ244" i="1"/>
  <c r="BA245" i="1"/>
  <c r="BZ245" i="1"/>
  <c r="CQ246" i="1"/>
  <c r="BA247" i="1"/>
  <c r="CQ248" i="1"/>
  <c r="F249" i="1"/>
  <c r="CQ250" i="1"/>
  <c r="BZ251" i="1"/>
  <c r="CQ252" i="1"/>
  <c r="BA253" i="1"/>
  <c r="BZ254" i="1"/>
  <c r="CQ254" i="1"/>
  <c r="CQ258" i="1"/>
  <c r="U259" i="1"/>
  <c r="BB259" i="1"/>
  <c r="BJ259" i="1"/>
  <c r="CA259" i="1"/>
  <c r="CJ259" i="1"/>
  <c r="F261" i="1"/>
  <c r="BZ262" i="1"/>
  <c r="F263" i="1"/>
  <c r="BA263" i="1"/>
  <c r="BA264" i="1"/>
  <c r="BZ269" i="1"/>
  <c r="BA272" i="1"/>
  <c r="BB275" i="1"/>
  <c r="BJ275" i="1"/>
  <c r="BZ276" i="1"/>
  <c r="CA275" i="1"/>
  <c r="I277" i="1"/>
  <c r="BA278" i="1"/>
  <c r="BJ277" i="1"/>
  <c r="AG279" i="1"/>
  <c r="BU279" i="1"/>
  <c r="CE279" i="1"/>
  <c r="CS279" i="1"/>
  <c r="I280" i="1"/>
  <c r="BB280" i="1"/>
  <c r="BJ280" i="1"/>
  <c r="BA286" i="1"/>
  <c r="P287" i="1"/>
  <c r="CD287" i="1"/>
  <c r="CR287" i="1"/>
  <c r="BJ289" i="1"/>
  <c r="CJ289" i="1"/>
  <c r="CQ292" i="1"/>
  <c r="P293" i="1"/>
  <c r="BM293" i="1"/>
  <c r="BM297" i="1"/>
  <c r="BM299" i="1"/>
  <c r="BZ111" i="1"/>
  <c r="CQ154" i="1"/>
  <c r="BA204" i="1"/>
  <c r="CQ256" i="1"/>
  <c r="F296" i="1"/>
  <c r="BA292" i="1"/>
  <c r="BR282" i="1"/>
  <c r="I289" i="1"/>
  <c r="BF232" i="1"/>
  <c r="CR181" i="1"/>
  <c r="BA269" i="1"/>
  <c r="F254" i="1"/>
  <c r="F240" i="1"/>
  <c r="BZ233" i="1"/>
  <c r="BA217" i="1"/>
  <c r="BA300" i="1"/>
  <c r="CA277" i="1"/>
  <c r="BA268" i="1"/>
  <c r="F262" i="1"/>
  <c r="BA250" i="1"/>
  <c r="BZ239" i="1"/>
  <c r="BZ223" i="1"/>
  <c r="F252" i="1"/>
  <c r="Q282" i="1"/>
  <c r="BZ161" i="1"/>
  <c r="BA265" i="1"/>
  <c r="BA242" i="1"/>
  <c r="BZ278" i="1"/>
  <c r="BA298" i="1"/>
  <c r="BA257" i="1"/>
  <c r="BF297" i="1"/>
  <c r="CQ294" i="1"/>
  <c r="BJ291" i="1"/>
  <c r="U289" i="1"/>
  <c r="BW279" i="1"/>
  <c r="U277" i="1"/>
  <c r="CJ210" i="1"/>
  <c r="CQ204" i="1"/>
  <c r="BF299" i="1"/>
  <c r="BF295" i="1"/>
  <c r="CB279" i="1"/>
  <c r="U275" i="1"/>
  <c r="CQ253" i="1"/>
  <c r="CQ249" i="1"/>
  <c r="CQ245" i="1"/>
  <c r="CQ241" i="1"/>
  <c r="CQ237" i="1"/>
  <c r="BB139" i="1"/>
  <c r="P126" i="1"/>
  <c r="F157" i="1"/>
  <c r="BB146" i="1"/>
  <c r="CQ127" i="1"/>
  <c r="CQ119" i="1"/>
  <c r="CA162" i="1"/>
  <c r="BJ146" i="1"/>
  <c r="CJ162" i="1"/>
  <c r="BB160" i="1"/>
  <c r="BJ162" i="1"/>
  <c r="U168" i="1"/>
  <c r="BJ160" i="1"/>
  <c r="P39" i="1"/>
  <c r="BF39" i="1"/>
  <c r="CD39" i="1"/>
  <c r="I60" i="1"/>
  <c r="BF65" i="1"/>
  <c r="CD84" i="1"/>
  <c r="AE162" i="1"/>
  <c r="BA163" i="1"/>
  <c r="CQ163" i="1"/>
  <c r="U165" i="1"/>
  <c r="BB165" i="1"/>
  <c r="CA165" i="1"/>
  <c r="CJ165" i="1"/>
  <c r="BD159" i="1"/>
  <c r="F169" i="1"/>
  <c r="BA169" i="1"/>
  <c r="AE170" i="1"/>
  <c r="BM170" i="1"/>
  <c r="CQ171" i="1"/>
  <c r="CQ173" i="1"/>
  <c r="AL172" i="1"/>
  <c r="F176" i="1"/>
  <c r="BZ176" i="1"/>
  <c r="CQ176" i="1"/>
  <c r="I179" i="1"/>
  <c r="CD179" i="1"/>
  <c r="P183" i="1"/>
  <c r="AE183" i="1"/>
  <c r="BF183" i="1"/>
  <c r="BM183" i="1"/>
  <c r="CD183" i="1"/>
  <c r="CQ184" i="1"/>
  <c r="P185" i="1"/>
  <c r="AE185" i="1"/>
  <c r="BM185" i="1"/>
  <c r="CQ186" i="1"/>
  <c r="BA188" i="1"/>
  <c r="BA189" i="1"/>
  <c r="BZ189" i="1"/>
  <c r="CJ187" i="1"/>
  <c r="CQ191" i="1"/>
  <c r="CQ192" i="1"/>
  <c r="BA193" i="1"/>
  <c r="CQ194" i="1"/>
  <c r="BF195" i="1"/>
  <c r="BZ196" i="1"/>
  <c r="CR195" i="1"/>
  <c r="F199" i="1"/>
  <c r="CQ200" i="1"/>
  <c r="BZ201" i="1"/>
  <c r="BZ202" i="1"/>
  <c r="BZ205" i="1"/>
  <c r="J206" i="1"/>
  <c r="AK206" i="1"/>
  <c r="BC206" i="1"/>
  <c r="CE206" i="1"/>
  <c r="BB207" i="1"/>
  <c r="CJ207" i="1"/>
  <c r="N209" i="1"/>
  <c r="AM209" i="1"/>
  <c r="AX209" i="1"/>
  <c r="CB209" i="1"/>
  <c r="CS209" i="1"/>
  <c r="I210" i="1"/>
  <c r="BA211" i="1"/>
  <c r="CA210" i="1"/>
  <c r="BZ212" i="1"/>
  <c r="BA215" i="1"/>
  <c r="BJ214" i="1"/>
  <c r="CA214" i="1"/>
  <c r="P216" i="1"/>
  <c r="CD216" i="1"/>
  <c r="CR216" i="1"/>
  <c r="I216" i="1"/>
  <c r="U216" i="1"/>
  <c r="BJ216" i="1"/>
  <c r="BZ217" i="1"/>
  <c r="BA219" i="1"/>
  <c r="BZ221" i="1"/>
  <c r="BA223" i="1"/>
  <c r="F226" i="1"/>
  <c r="BA226" i="1"/>
  <c r="BZ226" i="1"/>
  <c r="CQ226" i="1"/>
  <c r="F230" i="1"/>
  <c r="BA230" i="1"/>
  <c r="BZ230" i="1"/>
  <c r="CJ280" i="1"/>
  <c r="CD299" i="1"/>
  <c r="AE291" i="1"/>
  <c r="I32" i="1"/>
  <c r="AE39" i="1"/>
  <c r="BM39" i="1"/>
  <c r="CR39" i="1"/>
  <c r="CR41" i="1"/>
  <c r="CR44" i="1"/>
  <c r="CA46" i="1"/>
  <c r="CA48" i="1"/>
  <c r="CA60" i="1"/>
  <c r="P65" i="1"/>
  <c r="CR68" i="1"/>
  <c r="BB74" i="1"/>
  <c r="CA74" i="1"/>
  <c r="BF76" i="1"/>
  <c r="BM76" i="1"/>
  <c r="CR76" i="1"/>
  <c r="BM84" i="1"/>
  <c r="CR84" i="1"/>
  <c r="CP95" i="1"/>
  <c r="CQ97" i="1"/>
  <c r="W98" i="1"/>
  <c r="AN98" i="1"/>
  <c r="BT98" i="1"/>
  <c r="BX98" i="1"/>
  <c r="CC98" i="1"/>
  <c r="CD99" i="1"/>
  <c r="I104" i="1"/>
  <c r="BB104" i="1"/>
  <c r="CJ104" i="1"/>
  <c r="U118" i="1"/>
  <c r="BB118" i="1"/>
  <c r="CA118" i="1"/>
  <c r="CQ123" i="1"/>
  <c r="BB126" i="1"/>
  <c r="BJ126" i="1"/>
  <c r="CJ130" i="1"/>
  <c r="CD132" i="1"/>
  <c r="P134" i="1"/>
  <c r="BF134" i="1"/>
  <c r="BM134" i="1"/>
  <c r="CD134" i="1"/>
  <c r="CR134" i="1"/>
  <c r="BF139" i="1"/>
  <c r="CR139" i="1"/>
  <c r="P143" i="1"/>
  <c r="AE143" i="1"/>
  <c r="CQ144" i="1"/>
  <c r="P146" i="1"/>
  <c r="BF146" i="1"/>
  <c r="CD146" i="1"/>
  <c r="CR146" i="1"/>
  <c r="CQ151" i="1"/>
  <c r="CQ155" i="1"/>
  <c r="BM156" i="1"/>
  <c r="AW159" i="1"/>
  <c r="P160" i="1"/>
  <c r="BF160" i="1"/>
  <c r="BM160" i="1"/>
  <c r="CQ161" i="1"/>
  <c r="CD156" i="1"/>
  <c r="AO152" i="1"/>
  <c r="CJ81" i="1"/>
  <c r="CR12" i="1"/>
  <c r="CR32" i="1"/>
  <c r="I39" i="1"/>
  <c r="U39" i="1"/>
  <c r="BB39" i="1"/>
  <c r="BJ39" i="1"/>
  <c r="CA39" i="1"/>
  <c r="CJ39" i="1"/>
  <c r="CA41" i="1"/>
  <c r="I44" i="1"/>
  <c r="CR46" i="1"/>
  <c r="CQ49" i="1"/>
  <c r="I50" i="1"/>
  <c r="I52" i="1"/>
  <c r="I55" i="1"/>
  <c r="AO57" i="1"/>
  <c r="CR60" i="1"/>
  <c r="BB65" i="1"/>
  <c r="CJ65" i="1"/>
  <c r="CQ71" i="1"/>
  <c r="BB72" i="1"/>
  <c r="CR74" i="1"/>
  <c r="CA76" i="1"/>
  <c r="BJ78" i="1"/>
  <c r="AE81" i="1"/>
  <c r="I84" i="1"/>
  <c r="G95" i="1"/>
  <c r="AK95" i="1"/>
  <c r="AO95" i="1"/>
  <c r="I96" i="1"/>
  <c r="CK98" i="1"/>
  <c r="CS98" i="1"/>
  <c r="I99" i="1"/>
  <c r="U99" i="1"/>
  <c r="BJ99" i="1"/>
  <c r="CA99" i="1"/>
  <c r="CJ99" i="1"/>
  <c r="BU101" i="1"/>
  <c r="CD104" i="1"/>
  <c r="CQ105" i="1"/>
  <c r="CQ108" i="1"/>
  <c r="BJ110" i="1"/>
  <c r="BF115" i="1"/>
  <c r="BM115" i="1"/>
  <c r="CD115" i="1"/>
  <c r="CR115" i="1"/>
  <c r="BM118" i="1"/>
  <c r="BF126" i="1"/>
  <c r="CR130" i="1"/>
  <c r="CJ132" i="1"/>
  <c r="CA134" i="1"/>
  <c r="U139" i="1"/>
  <c r="CJ139" i="1"/>
  <c r="BB162" i="1"/>
  <c r="CQ167" i="1"/>
  <c r="I168" i="1"/>
  <c r="BF168" i="1"/>
  <c r="CD168" i="1"/>
  <c r="CR168" i="1"/>
  <c r="CA170" i="1"/>
  <c r="I175" i="1"/>
  <c r="U175" i="1"/>
  <c r="BB175" i="1"/>
  <c r="BJ175" i="1"/>
  <c r="CA175" i="1"/>
  <c r="BF179" i="1"/>
  <c r="I181" i="1"/>
  <c r="BB181" i="1"/>
  <c r="CA181" i="1"/>
  <c r="CJ183" i="1"/>
  <c r="CA185" i="1"/>
  <c r="BB232" i="1"/>
  <c r="F234" i="1"/>
  <c r="BA234" i="1"/>
  <c r="BZ234" i="1"/>
  <c r="BA235" i="1"/>
  <c r="BA237" i="1"/>
  <c r="BA238" i="1"/>
  <c r="BA239" i="1"/>
  <c r="BA240" i="1"/>
  <c r="BA241" i="1"/>
  <c r="BA243" i="1"/>
  <c r="BZ244" i="1"/>
  <c r="F246" i="1"/>
  <c r="F247" i="1"/>
  <c r="BZ247" i="1"/>
  <c r="F248" i="1"/>
  <c r="BA248" i="1"/>
  <c r="BZ248" i="1"/>
  <c r="BA249" i="1"/>
  <c r="BZ250" i="1"/>
  <c r="BA251" i="1"/>
  <c r="BZ252" i="1"/>
  <c r="BZ253" i="1"/>
  <c r="BA254" i="1"/>
  <c r="BZ255" i="1"/>
  <c r="BA258" i="1"/>
  <c r="BM232" i="1"/>
  <c r="P259" i="1"/>
  <c r="BF259" i="1"/>
  <c r="CR259" i="1"/>
  <c r="BA261" i="1"/>
  <c r="BZ261" i="1"/>
  <c r="BA262" i="1"/>
  <c r="CQ262" i="1"/>
  <c r="F267" i="1"/>
  <c r="BA267" i="1"/>
  <c r="BZ267" i="1"/>
  <c r="CQ267" i="1"/>
  <c r="BZ263" i="1"/>
  <c r="CQ263" i="1"/>
  <c r="F264" i="1"/>
  <c r="BZ264" i="1"/>
  <c r="CQ264" i="1"/>
  <c r="F268" i="1"/>
  <c r="BZ268" i="1"/>
  <c r="CQ268" i="1"/>
  <c r="CQ269" i="1"/>
  <c r="BZ272" i="1"/>
  <c r="F274" i="1"/>
  <c r="BA274" i="1"/>
  <c r="BZ274" i="1"/>
  <c r="CQ274" i="1"/>
  <c r="F276" i="1"/>
  <c r="AE275" i="1"/>
  <c r="BA276" i="1"/>
  <c r="BM275" i="1"/>
  <c r="CQ276" i="1"/>
  <c r="P277" i="1"/>
  <c r="AE277" i="1"/>
  <c r="BF277" i="1"/>
  <c r="CD277" i="1"/>
  <c r="CQ278" i="1"/>
  <c r="H279" i="1"/>
  <c r="K279" i="1"/>
  <c r="M279" i="1"/>
  <c r="O279" i="1"/>
  <c r="R279" i="1"/>
  <c r="W279" i="1"/>
  <c r="Y279" i="1"/>
  <c r="AA279" i="1"/>
  <c r="AC279" i="1"/>
  <c r="AF279" i="1"/>
  <c r="AH279" i="1"/>
  <c r="AJ279" i="1"/>
  <c r="AL279" i="1"/>
  <c r="AN279" i="1"/>
  <c r="AR279" i="1"/>
  <c r="AT279" i="1"/>
  <c r="AZ279" i="1"/>
  <c r="BD279" i="1"/>
  <c r="BG279" i="1"/>
  <c r="BH279" i="1"/>
  <c r="BN279" i="1"/>
  <c r="BP279" i="1"/>
  <c r="BT279" i="1"/>
  <c r="BV279" i="1"/>
  <c r="BX279" i="1"/>
  <c r="CM279" i="1"/>
  <c r="CP279" i="1"/>
  <c r="CT279" i="1"/>
  <c r="P280" i="1"/>
  <c r="BF280" i="1"/>
  <c r="BM280" i="1"/>
  <c r="CD280" i="1"/>
  <c r="CR280" i="1"/>
  <c r="CQ286" i="1"/>
  <c r="Y282" i="1"/>
  <c r="AF282" i="1"/>
  <c r="I287" i="1"/>
  <c r="U287" i="1"/>
  <c r="BB287" i="1"/>
  <c r="CA287" i="1"/>
  <c r="CJ287" i="1"/>
  <c r="P289" i="1"/>
  <c r="AE289" i="1"/>
  <c r="BF289" i="1"/>
  <c r="BM289" i="1"/>
  <c r="BZ290" i="1"/>
  <c r="P291" i="1"/>
  <c r="BF291" i="1"/>
  <c r="I293" i="1"/>
  <c r="U293" i="1"/>
  <c r="BB293" i="1"/>
  <c r="BZ294" i="1"/>
  <c r="I295" i="1"/>
  <c r="U295" i="1"/>
  <c r="BB295" i="1"/>
  <c r="BJ295" i="1"/>
  <c r="BZ296" i="1"/>
  <c r="AM282" i="1"/>
  <c r="I297" i="1"/>
  <c r="BJ297" i="1"/>
  <c r="CA297" i="1"/>
  <c r="CJ297" i="1"/>
  <c r="BN282" i="1"/>
  <c r="BV282" i="1"/>
  <c r="BB299" i="1"/>
  <c r="BZ300" i="1"/>
  <c r="CJ299" i="1"/>
  <c r="F111" i="1"/>
  <c r="CQ111" i="1"/>
  <c r="BA154" i="1"/>
  <c r="I195" i="1"/>
  <c r="BZ204" i="1"/>
  <c r="CJ195" i="1"/>
  <c r="F256" i="1"/>
  <c r="BA256" i="1"/>
  <c r="BZ256" i="1"/>
  <c r="CD232" i="1"/>
  <c r="CQ257" i="1"/>
  <c r="G80" i="1"/>
  <c r="T80" i="1"/>
  <c r="CJ126" i="1"/>
  <c r="O153" i="1"/>
  <c r="F290" i="1"/>
  <c r="F278" i="1"/>
  <c r="BB210" i="1"/>
  <c r="CR232" i="1"/>
  <c r="CR183" i="1"/>
  <c r="CR160" i="1"/>
  <c r="CR275" i="1"/>
  <c r="BB168" i="1"/>
  <c r="BZ288" i="1"/>
  <c r="F294" i="1"/>
  <c r="CA187" i="1"/>
  <c r="BA196" i="1"/>
  <c r="BA290" i="1"/>
  <c r="F281" i="1"/>
  <c r="N18" i="1"/>
  <c r="AE31" i="1"/>
  <c r="Z80" i="1"/>
  <c r="BO80" i="1"/>
  <c r="BQ80" i="1"/>
  <c r="I110" i="1"/>
  <c r="U110" i="1"/>
  <c r="BM110" i="1"/>
  <c r="CR110" i="1"/>
  <c r="AF106" i="1"/>
  <c r="BD106" i="1"/>
  <c r="BV106" i="1"/>
  <c r="CC106" i="1"/>
  <c r="CM106" i="1"/>
  <c r="CT106" i="1"/>
  <c r="P115" i="1"/>
  <c r="L106" i="1"/>
  <c r="AD106" i="1"/>
  <c r="AI106" i="1"/>
  <c r="BO106" i="1"/>
  <c r="BB115" i="1"/>
  <c r="BJ115" i="1"/>
  <c r="CJ115" i="1"/>
  <c r="P122" i="1"/>
  <c r="BA141" i="1"/>
  <c r="F144" i="1"/>
  <c r="BA145" i="1"/>
  <c r="BR152" i="1"/>
  <c r="CS152" i="1"/>
  <c r="BB214" i="1"/>
  <c r="P175" i="1"/>
  <c r="CQ77" i="1"/>
  <c r="CR70" i="1"/>
  <c r="I147" i="1"/>
  <c r="BZ148" i="1"/>
  <c r="F151" i="1"/>
  <c r="BA151" i="1"/>
  <c r="BE152" i="1"/>
  <c r="BM153" i="1"/>
  <c r="BZ155" i="1"/>
  <c r="BV152" i="1"/>
  <c r="AJ159" i="1"/>
  <c r="CM159" i="1"/>
  <c r="BA167" i="1"/>
  <c r="AO159" i="1"/>
  <c r="BZ174" i="1"/>
  <c r="BZ177" i="1"/>
  <c r="BZ180" i="1"/>
  <c r="BN57" i="1"/>
  <c r="BQ117" i="1"/>
  <c r="BA120" i="1"/>
  <c r="BA125" i="1"/>
  <c r="BZ137" i="1"/>
  <c r="BZ145" i="1"/>
  <c r="CQ135" i="1"/>
  <c r="CQ169" i="1"/>
  <c r="I163" i="1"/>
  <c r="CR143" i="1"/>
  <c r="H187" i="1"/>
  <c r="BT138" i="1"/>
  <c r="F131" i="1"/>
  <c r="BA144" i="1"/>
  <c r="F167" i="1"/>
  <c r="CS57" i="1"/>
  <c r="CC57" i="1"/>
  <c r="BZ67" i="1"/>
  <c r="F73" i="1"/>
  <c r="BA83" i="1"/>
  <c r="BZ83" i="1"/>
  <c r="AG117" i="1"/>
  <c r="BK117" i="1"/>
  <c r="BA123" i="1"/>
  <c r="CB152" i="1"/>
  <c r="BJ156" i="1"/>
  <c r="BT159" i="1"/>
  <c r="Y57" i="1"/>
  <c r="M101" i="1"/>
  <c r="CQ69" i="1"/>
  <c r="BF143" i="1"/>
  <c r="CD34" i="1"/>
  <c r="BR57" i="1"/>
  <c r="BV57" i="1"/>
  <c r="BX57" i="1"/>
  <c r="BA71" i="1"/>
  <c r="BZ75" i="1"/>
  <c r="BZ86" i="1"/>
  <c r="BZ90" i="1"/>
  <c r="BA108" i="1"/>
  <c r="BZ108" i="1"/>
  <c r="CS117" i="1"/>
  <c r="BA121" i="1"/>
  <c r="BZ128" i="1"/>
  <c r="BZ133" i="1"/>
  <c r="BW138" i="1"/>
  <c r="BA150" i="1"/>
  <c r="BA177" i="1"/>
  <c r="AM172" i="1"/>
  <c r="CA58" i="1"/>
  <c r="BZ59" i="1"/>
  <c r="BF96" i="1"/>
  <c r="BA97" i="1"/>
  <c r="CD143" i="1"/>
  <c r="BZ144" i="1"/>
  <c r="CQ42" i="1"/>
  <c r="BB99" i="1"/>
  <c r="BZ56" i="1"/>
  <c r="X282" i="1"/>
  <c r="BE282" i="1"/>
  <c r="BP282" i="1"/>
  <c r="BT282" i="1"/>
  <c r="BX282" i="1"/>
  <c r="CE282" i="1"/>
  <c r="CA216" i="1"/>
  <c r="U126" i="1"/>
  <c r="BA174" i="1"/>
  <c r="I187" i="1"/>
  <c r="F242" i="1"/>
  <c r="F243" i="1"/>
  <c r="CC43" i="1"/>
  <c r="Z57" i="1"/>
  <c r="AK57" i="1"/>
  <c r="BI57" i="1"/>
  <c r="BZ79" i="1"/>
  <c r="BP80" i="1"/>
  <c r="AI80" i="1"/>
  <c r="AW80" i="1"/>
  <c r="F108" i="1"/>
  <c r="AH117" i="1"/>
  <c r="BA119" i="1"/>
  <c r="F121" i="1"/>
  <c r="AE124" i="1"/>
  <c r="CE117" i="1"/>
  <c r="M138" i="1"/>
  <c r="AL138" i="1"/>
  <c r="BG152" i="1"/>
  <c r="BN152" i="1"/>
  <c r="AM159" i="1"/>
  <c r="AS159" i="1"/>
  <c r="BC159" i="1"/>
  <c r="BO159" i="1"/>
  <c r="AG159" i="1"/>
  <c r="F166" i="1"/>
  <c r="BX159" i="1"/>
  <c r="CS159" i="1"/>
  <c r="BO172" i="1"/>
  <c r="F177" i="1"/>
  <c r="K172" i="1"/>
  <c r="BG172" i="1"/>
  <c r="CT172" i="1"/>
  <c r="F208" i="1"/>
  <c r="F212" i="1"/>
  <c r="F223" i="1"/>
  <c r="F269" i="1"/>
  <c r="F272" i="1"/>
  <c r="F288" i="1"/>
  <c r="AN282" i="1"/>
  <c r="BO282" i="1"/>
  <c r="V106" i="1"/>
  <c r="AW106" i="1"/>
  <c r="BN106" i="1"/>
  <c r="F255" i="1"/>
  <c r="W62" i="1"/>
  <c r="T43" i="1"/>
  <c r="CA55" i="1"/>
  <c r="CR48" i="1"/>
  <c r="N57" i="1"/>
  <c r="S57" i="1"/>
  <c r="BN62" i="1"/>
  <c r="I63" i="1"/>
  <c r="U65" i="1"/>
  <c r="BZ69" i="1"/>
  <c r="I72" i="1"/>
  <c r="I76" i="1"/>
  <c r="AL80" i="1"/>
  <c r="BR80" i="1"/>
  <c r="BX80" i="1"/>
  <c r="CK80" i="1"/>
  <c r="L80" i="1"/>
  <c r="V80" i="1"/>
  <c r="AD80" i="1"/>
  <c r="AM80" i="1"/>
  <c r="AS80" i="1"/>
  <c r="BC80" i="1"/>
  <c r="BK80" i="1"/>
  <c r="BU80" i="1"/>
  <c r="BA88" i="1"/>
  <c r="CQ88" i="1"/>
  <c r="W95" i="1"/>
  <c r="AC95" i="1"/>
  <c r="CC95" i="1"/>
  <c r="CS95" i="1"/>
  <c r="U96" i="1"/>
  <c r="BJ96" i="1"/>
  <c r="CA96" i="1"/>
  <c r="AB98" i="1"/>
  <c r="BI98" i="1"/>
  <c r="CE98" i="1"/>
  <c r="K101" i="1"/>
  <c r="O101" i="1"/>
  <c r="R101" i="1"/>
  <c r="CE101" i="1"/>
  <c r="CK101" i="1"/>
  <c r="CS101" i="1"/>
  <c r="BO101" i="1"/>
  <c r="BW101" i="1"/>
  <c r="BM104" i="1"/>
  <c r="AE110" i="1"/>
  <c r="CJ110" i="1"/>
  <c r="G106" i="1"/>
  <c r="J106" i="1"/>
  <c r="N106" i="1"/>
  <c r="S106" i="1"/>
  <c r="X106" i="1"/>
  <c r="AB106" i="1"/>
  <c r="AG106" i="1"/>
  <c r="AM106" i="1"/>
  <c r="AQ106" i="1"/>
  <c r="AX106" i="1"/>
  <c r="BI106" i="1"/>
  <c r="BK106" i="1"/>
  <c r="BQ106" i="1"/>
  <c r="BS106" i="1"/>
  <c r="BW106" i="1"/>
  <c r="CK106" i="1"/>
  <c r="CA115" i="1"/>
  <c r="W117" i="1"/>
  <c r="AF117" i="1"/>
  <c r="AV117" i="1"/>
  <c r="BD117" i="1"/>
  <c r="BV117" i="1"/>
  <c r="AE118" i="1"/>
  <c r="BZ120" i="1"/>
  <c r="BZ121" i="1"/>
  <c r="CQ121" i="1"/>
  <c r="CA124" i="1"/>
  <c r="BM126" i="1"/>
  <c r="F128" i="1"/>
  <c r="CQ128" i="1"/>
  <c r="P130" i="1"/>
  <c r="BF130" i="1"/>
  <c r="BM130" i="1"/>
  <c r="CD130" i="1"/>
  <c r="CK117" i="1"/>
  <c r="CJ134" i="1"/>
  <c r="BA136" i="1"/>
  <c r="AK138" i="1"/>
  <c r="BE138" i="1"/>
  <c r="CH138" i="1"/>
  <c r="CM138" i="1"/>
  <c r="CP138" i="1"/>
  <c r="CD139" i="1"/>
  <c r="K138" i="1"/>
  <c r="T138" i="1"/>
  <c r="AA138" i="1"/>
  <c r="BV138" i="1"/>
  <c r="CS138" i="1"/>
  <c r="U143" i="1"/>
  <c r="F145" i="1"/>
  <c r="BA149" i="1"/>
  <c r="BZ150" i="1"/>
  <c r="AV152" i="1"/>
  <c r="BD152" i="1"/>
  <c r="BH152" i="1"/>
  <c r="CT152" i="1"/>
  <c r="BJ153" i="1"/>
  <c r="AP152" i="1"/>
  <c r="CQ157" i="1"/>
  <c r="CQ158" i="1"/>
  <c r="BI159" i="1"/>
  <c r="BA161" i="1"/>
  <c r="CJ160" i="1"/>
  <c r="CO159" i="1"/>
  <c r="P162" i="1"/>
  <c r="BF162" i="1"/>
  <c r="BA164" i="1"/>
  <c r="CH159" i="1"/>
  <c r="P165" i="1"/>
  <c r="BF165" i="1"/>
  <c r="BM165" i="1"/>
  <c r="CD165" i="1"/>
  <c r="P168" i="1"/>
  <c r="BJ168" i="1"/>
  <c r="BZ169" i="1"/>
  <c r="CJ168" i="1"/>
  <c r="CJ170" i="1"/>
  <c r="F174" i="1"/>
  <c r="BA176" i="1"/>
  <c r="BM175" i="1"/>
  <c r="CD175" i="1"/>
  <c r="F178" i="1"/>
  <c r="W172" i="1"/>
  <c r="AF172" i="1"/>
  <c r="F180" i="1"/>
  <c r="BB179" i="1"/>
  <c r="BJ179" i="1"/>
  <c r="P181" i="1"/>
  <c r="F182" i="1"/>
  <c r="BF181" i="1"/>
  <c r="CD181" i="1"/>
  <c r="U183" i="1"/>
  <c r="BJ183" i="1"/>
  <c r="I185" i="1"/>
  <c r="BB185" i="1"/>
  <c r="BJ185" i="1"/>
  <c r="CJ185" i="1"/>
  <c r="P187" i="1"/>
  <c r="BJ187" i="1"/>
  <c r="U187" i="1"/>
  <c r="CD187" i="1"/>
  <c r="CR187" i="1"/>
  <c r="F191" i="1"/>
  <c r="BZ191" i="1"/>
  <c r="BZ192" i="1"/>
  <c r="BA194" i="1"/>
  <c r="CD195" i="1"/>
  <c r="BA197" i="1"/>
  <c r="CQ197" i="1"/>
  <c r="BZ199" i="1"/>
  <c r="BA201" i="1"/>
  <c r="CQ201" i="1"/>
  <c r="BZ203" i="1"/>
  <c r="G206" i="1"/>
  <c r="N206" i="1"/>
  <c r="Q206" i="1"/>
  <c r="S206" i="1"/>
  <c r="Z206" i="1"/>
  <c r="AB206" i="1"/>
  <c r="AG206" i="1"/>
  <c r="AO206" i="1"/>
  <c r="AQ206" i="1"/>
  <c r="AS206" i="1"/>
  <c r="AX206" i="1"/>
  <c r="BE206" i="1"/>
  <c r="BI206" i="1"/>
  <c r="BK206" i="1"/>
  <c r="BS206" i="1"/>
  <c r="BU206" i="1"/>
  <c r="BW206" i="1"/>
  <c r="CH206" i="1"/>
  <c r="CT206" i="1"/>
  <c r="AE207" i="1"/>
  <c r="BF207" i="1"/>
  <c r="CQ208" i="1"/>
  <c r="G209" i="1"/>
  <c r="L209" i="1"/>
  <c r="Q209" i="1"/>
  <c r="V209" i="1"/>
  <c r="X209" i="1"/>
  <c r="AD209" i="1"/>
  <c r="AG209" i="1"/>
  <c r="AI209" i="1"/>
  <c r="AO209" i="1"/>
  <c r="AQ209" i="1"/>
  <c r="AS209" i="1"/>
  <c r="AW209" i="1"/>
  <c r="BC209" i="1"/>
  <c r="BK209" i="1"/>
  <c r="BQ209" i="1"/>
  <c r="BU209" i="1"/>
  <c r="BW209" i="1"/>
  <c r="CH209" i="1"/>
  <c r="CM209" i="1"/>
  <c r="P210" i="1"/>
  <c r="F215" i="1"/>
  <c r="BB195" i="1"/>
  <c r="CR175" i="1"/>
  <c r="CS172" i="1"/>
  <c r="F173" i="1"/>
  <c r="F171" i="1"/>
  <c r="BZ167" i="1"/>
  <c r="CB159" i="1"/>
  <c r="CA156" i="1"/>
  <c r="CR210" i="1"/>
  <c r="F196" i="1"/>
  <c r="CQ182" i="1"/>
  <c r="CR165" i="1"/>
  <c r="CR156" i="1"/>
  <c r="BB156" i="1"/>
  <c r="J146" i="1"/>
  <c r="BB143" i="1"/>
  <c r="CR179" i="1"/>
  <c r="CR162" i="1"/>
  <c r="CA143" i="1"/>
  <c r="I143" i="1"/>
  <c r="BM139" i="1"/>
  <c r="CR126" i="1"/>
  <c r="CR122" i="1"/>
  <c r="F97" i="1"/>
  <c r="CQ85" i="1"/>
  <c r="F82" i="1"/>
  <c r="CA65" i="1"/>
  <c r="I65" i="1"/>
  <c r="CQ45" i="1"/>
  <c r="CQ131" i="1"/>
  <c r="CR118" i="1"/>
  <c r="CR104" i="1"/>
  <c r="CR99" i="1"/>
  <c r="P84" i="1"/>
  <c r="BB81" i="1"/>
  <c r="BB58" i="1"/>
  <c r="K34" i="1"/>
  <c r="AZ34" i="1"/>
  <c r="BF210" i="1"/>
  <c r="CD210" i="1"/>
  <c r="CR207" i="1"/>
  <c r="BA205" i="1"/>
  <c r="AE195" i="1"/>
  <c r="J172" i="1"/>
  <c r="BA200" i="1"/>
  <c r="BZ198" i="1"/>
  <c r="BM195" i="1"/>
  <c r="BV172" i="1"/>
  <c r="BA186" i="1"/>
  <c r="BA182" i="1"/>
  <c r="BA178" i="1"/>
  <c r="AE175" i="1"/>
  <c r="AE165" i="1"/>
  <c r="BE159" i="1"/>
  <c r="AX159" i="1"/>
  <c r="AU159" i="1"/>
  <c r="AQ159" i="1"/>
  <c r="CD162" i="1"/>
  <c r="AK159" i="1"/>
  <c r="S159" i="1"/>
  <c r="BX152" i="1"/>
  <c r="BT152" i="1"/>
  <c r="BP152" i="1"/>
  <c r="AB152" i="1"/>
  <c r="BZ171" i="1"/>
  <c r="AD159" i="1"/>
  <c r="BZ163" i="1"/>
  <c r="BF153" i="1"/>
  <c r="BZ151" i="1"/>
  <c r="F150" i="1"/>
  <c r="CJ146" i="1"/>
  <c r="BA148" i="1"/>
  <c r="BA147" i="1"/>
  <c r="CD126" i="1"/>
  <c r="BA127" i="1"/>
  <c r="BB122" i="1"/>
  <c r="P118" i="1"/>
  <c r="BA90" i="1"/>
  <c r="CR153" i="1"/>
  <c r="CJ143" i="1"/>
  <c r="CD122" i="1"/>
  <c r="BF84" i="1"/>
  <c r="BZ77" i="1"/>
  <c r="BZ71" i="1"/>
  <c r="BB68" i="1"/>
  <c r="BJ65" i="1"/>
  <c r="AF43" i="1"/>
  <c r="CT57" i="1"/>
  <c r="AS57" i="1"/>
  <c r="V57" i="1"/>
  <c r="BZ30" i="1"/>
  <c r="I214" i="1"/>
  <c r="BZ211" i="1"/>
  <c r="F194" i="1"/>
  <c r="F192" i="1"/>
  <c r="F190" i="1"/>
  <c r="F188" i="1"/>
  <c r="BB187" i="1"/>
  <c r="BZ186" i="1"/>
  <c r="BZ182" i="1"/>
  <c r="BZ178" i="1"/>
  <c r="BZ166" i="1"/>
  <c r="BZ164" i="1"/>
  <c r="CA160" i="1"/>
  <c r="BA158" i="1"/>
  <c r="BZ157" i="1"/>
  <c r="BB153" i="1"/>
  <c r="BZ149" i="1"/>
  <c r="U134" i="1"/>
  <c r="BZ100" i="1"/>
  <c r="BV159" i="1"/>
  <c r="BR159" i="1"/>
  <c r="BJ143" i="1"/>
  <c r="BZ136" i="1"/>
  <c r="BA129" i="1"/>
  <c r="BJ122" i="1"/>
  <c r="CD118" i="1"/>
  <c r="BA116" i="1"/>
  <c r="CA63" i="1"/>
  <c r="CE57" i="1"/>
  <c r="AV57" i="1"/>
  <c r="AM57" i="1"/>
  <c r="AG57" i="1"/>
  <c r="BO43" i="1"/>
  <c r="I115" i="1"/>
  <c r="U115" i="1"/>
  <c r="BA212" i="1"/>
  <c r="BA202" i="1"/>
  <c r="P195" i="1"/>
  <c r="BZ193" i="1"/>
  <c r="BE172" i="1"/>
  <c r="BZ173" i="1"/>
  <c r="F148" i="1"/>
  <c r="CT138" i="1"/>
  <c r="X172" i="1"/>
  <c r="BZ119" i="1"/>
  <c r="BZ116" i="1"/>
  <c r="BC106" i="1"/>
  <c r="BZ97" i="1"/>
  <c r="O80" i="1"/>
  <c r="J57" i="1"/>
  <c r="CM57" i="1"/>
  <c r="X57" i="1"/>
  <c r="CC122" i="1"/>
  <c r="BN117" i="1"/>
  <c r="Z106" i="1"/>
  <c r="T101" i="1"/>
  <c r="BE80" i="1"/>
  <c r="AQ80" i="1"/>
  <c r="BB50" i="1"/>
  <c r="CD153" i="1"/>
  <c r="F193" i="1"/>
  <c r="F189" i="1"/>
  <c r="CM172" i="1"/>
  <c r="AO106" i="1"/>
  <c r="Q106" i="1"/>
  <c r="BF175" i="1"/>
  <c r="F164" i="1"/>
  <c r="U146" i="1"/>
  <c r="CB138" i="1"/>
  <c r="F136" i="1"/>
  <c r="BZ127" i="1"/>
  <c r="F127" i="1"/>
  <c r="BU106" i="1"/>
  <c r="CC101" i="1"/>
  <c r="BI101" i="1"/>
  <c r="BX138" i="1"/>
  <c r="BB134" i="1"/>
  <c r="CA110" i="1"/>
  <c r="F105" i="1"/>
  <c r="BT80" i="1"/>
  <c r="S80" i="1"/>
  <c r="AF62" i="1"/>
  <c r="Z172" i="1"/>
  <c r="CS106" i="1"/>
  <c r="AZ80" i="1"/>
  <c r="BZ194" i="1"/>
  <c r="AB62" i="1"/>
  <c r="BB170" i="1"/>
  <c r="BZ197" i="1"/>
  <c r="BA184" i="1"/>
  <c r="BU138" i="1"/>
  <c r="AK106" i="1"/>
  <c r="CP152" i="1"/>
  <c r="Z209" i="1"/>
  <c r="X206" i="1"/>
  <c r="CQ193" i="1"/>
  <c r="CQ189" i="1"/>
  <c r="U170" i="1"/>
  <c r="CQ166" i="1"/>
  <c r="AE130" i="1"/>
  <c r="P104" i="1"/>
  <c r="CP209" i="1"/>
  <c r="BO209" i="1"/>
  <c r="CP206" i="1"/>
  <c r="BO206" i="1"/>
  <c r="CQ190" i="1"/>
  <c r="AE181" i="1"/>
  <c r="CA168" i="1"/>
  <c r="CJ96" i="1"/>
  <c r="F47" i="1"/>
  <c r="BZ47" i="1"/>
  <c r="F77" i="1"/>
  <c r="CR289" i="1"/>
  <c r="AE38" i="1"/>
  <c r="X43" i="1"/>
  <c r="BW43" i="1"/>
  <c r="X80" i="1"/>
  <c r="V11" i="1"/>
  <c r="N80" i="1"/>
  <c r="BP43" i="1"/>
  <c r="F100" i="1"/>
  <c r="BZ82" i="1"/>
  <c r="CQ125" i="1"/>
  <c r="N101" i="1"/>
  <c r="AO98" i="1"/>
  <c r="X98" i="1"/>
  <c r="BJ132" i="1"/>
  <c r="AB101" i="1"/>
  <c r="BW98" i="1"/>
  <c r="BE98" i="1"/>
  <c r="CQ87" i="1"/>
  <c r="BB96" i="1"/>
  <c r="U72" i="1"/>
  <c r="I37" i="1"/>
  <c r="BB34" i="1"/>
  <c r="AD57" i="1"/>
  <c r="J43" i="1"/>
  <c r="BD62" i="1"/>
  <c r="BS43" i="1"/>
  <c r="BZ37" i="1"/>
  <c r="BB18" i="1"/>
  <c r="AR62" i="1"/>
  <c r="AX80" i="1"/>
  <c r="AW43" i="1"/>
  <c r="BR43" i="1"/>
  <c r="CH101" i="1"/>
  <c r="CC80" i="1"/>
  <c r="BV80" i="1"/>
  <c r="BN80" i="1"/>
  <c r="AP62" i="1"/>
  <c r="R57" i="1"/>
  <c r="W106" i="1"/>
  <c r="BZ105" i="1"/>
  <c r="CQ137" i="1"/>
  <c r="AK98" i="1"/>
  <c r="S98" i="1"/>
  <c r="CK95" i="1"/>
  <c r="CQ147" i="1"/>
  <c r="BM143" i="1"/>
  <c r="U132" i="1"/>
  <c r="AE99" i="1"/>
  <c r="BS98" i="1"/>
  <c r="CQ91" i="1"/>
  <c r="CQ86" i="1"/>
  <c r="CA104" i="1"/>
  <c r="CA14" i="1"/>
  <c r="AN43" i="1"/>
  <c r="BQ43" i="1"/>
  <c r="AB80" i="1"/>
  <c r="Y62" i="1"/>
  <c r="BI80" i="1"/>
  <c r="BW80" i="1"/>
  <c r="J80" i="1"/>
  <c r="AJ62" i="1"/>
  <c r="BR62" i="1"/>
  <c r="Q57" i="1"/>
  <c r="CQ136" i="1"/>
  <c r="AG98" i="1"/>
  <c r="N98" i="1"/>
  <c r="CQ145" i="1"/>
  <c r="BB130" i="1"/>
  <c r="BO98" i="1"/>
  <c r="CQ90" i="1"/>
  <c r="AK80" i="1"/>
  <c r="CJ72" i="1"/>
  <c r="BI138" i="1"/>
  <c r="CQ140" i="1"/>
  <c r="CQ141" i="1"/>
  <c r="CQ142" i="1"/>
  <c r="Z138" i="1"/>
  <c r="CQ177" i="1"/>
  <c r="CQ178" i="1"/>
  <c r="CD297" i="1"/>
  <c r="AN62" i="1"/>
  <c r="BZ66" i="1"/>
  <c r="AQ98" i="1"/>
  <c r="AW98" i="1"/>
  <c r="CP98" i="1"/>
  <c r="BA100" i="1"/>
  <c r="W101" i="1"/>
  <c r="AA101" i="1"/>
  <c r="AQ101" i="1"/>
  <c r="U104" i="1"/>
  <c r="BB132" i="1"/>
  <c r="CA132" i="1"/>
  <c r="BA166" i="1"/>
  <c r="BM168" i="1"/>
  <c r="BZ188" i="1"/>
  <c r="CQ196" i="1"/>
  <c r="BA198" i="1"/>
  <c r="CQ198" i="1"/>
  <c r="BA199" i="1"/>
  <c r="CQ199" i="1"/>
  <c r="CQ202" i="1"/>
  <c r="CQ203" i="1"/>
  <c r="L206" i="1"/>
  <c r="V206" i="1"/>
  <c r="AD206" i="1"/>
  <c r="AI206" i="1"/>
  <c r="AM206" i="1"/>
  <c r="AW206" i="1"/>
  <c r="BQ206" i="1"/>
  <c r="CB206" i="1"/>
  <c r="CM206" i="1"/>
  <c r="P207" i="1"/>
  <c r="CD207" i="1"/>
  <c r="J209" i="1"/>
  <c r="S209" i="1"/>
  <c r="AB209" i="1"/>
  <c r="AK209" i="1"/>
  <c r="BE209" i="1"/>
  <c r="BS209" i="1"/>
  <c r="CE209" i="1"/>
  <c r="AE210" i="1"/>
  <c r="F211" i="1"/>
  <c r="CQ212" i="1"/>
  <c r="BB216" i="1"/>
  <c r="F219" i="1"/>
  <c r="BA221" i="1"/>
  <c r="CQ221" i="1"/>
  <c r="CQ223" i="1"/>
  <c r="CC279" i="1"/>
  <c r="CK279" i="1"/>
  <c r="CA280" i="1"/>
  <c r="BZ281" i="1"/>
  <c r="BZ286" i="1"/>
  <c r="BM287" i="1"/>
  <c r="BM291" i="1"/>
  <c r="S282" i="1"/>
  <c r="BA294" i="1"/>
  <c r="BF293" i="1"/>
  <c r="CQ296" i="1"/>
  <c r="L57" i="1"/>
  <c r="BK57" i="1"/>
  <c r="BZ91" i="1"/>
  <c r="S95" i="1"/>
  <c r="BO95" i="1"/>
  <c r="BS95" i="1"/>
  <c r="CT95" i="1"/>
  <c r="BX117" i="1"/>
  <c r="BF122" i="1"/>
  <c r="AK122" i="1"/>
  <c r="BA128" i="1"/>
  <c r="P156" i="1"/>
  <c r="BA157" i="1"/>
  <c r="BM162" i="1"/>
  <c r="CQ164" i="1"/>
  <c r="BJ181" i="1"/>
  <c r="CJ181" i="1"/>
  <c r="CP172" i="1"/>
  <c r="F184" i="1"/>
  <c r="AN172" i="1"/>
  <c r="F186" i="1"/>
  <c r="BF185" i="1"/>
  <c r="P275" i="1"/>
  <c r="CD275" i="1"/>
  <c r="AQ279" i="1"/>
  <c r="BO279" i="1"/>
  <c r="CD74" i="1"/>
  <c r="BJ76" i="1"/>
  <c r="BJ118" i="1"/>
  <c r="CJ118" i="1"/>
  <c r="BA155" i="1"/>
  <c r="CJ179" i="1"/>
  <c r="U179" i="1"/>
  <c r="BZ236" i="1"/>
  <c r="F238" i="1"/>
  <c r="BA252" i="1"/>
  <c r="G44" i="1"/>
  <c r="G74" i="1"/>
  <c r="G99" i="1"/>
  <c r="BM180" i="1"/>
  <c r="BX187" i="1"/>
  <c r="AC232" i="1"/>
  <c r="AS106" i="1"/>
  <c r="Y18" i="1"/>
  <c r="AZ18" i="1"/>
  <c r="G34" i="1"/>
  <c r="G48" i="1"/>
  <c r="G60" i="1"/>
  <c r="G68" i="1"/>
  <c r="G78" i="1"/>
  <c r="G118" i="1"/>
  <c r="G122" i="1"/>
  <c r="AR153" i="1"/>
  <c r="CC153" i="1"/>
  <c r="H165" i="1"/>
  <c r="J232" i="1"/>
  <c r="H12" i="1"/>
  <c r="BW18" i="1"/>
  <c r="H18" i="1"/>
  <c r="G32" i="1"/>
  <c r="G130" i="1"/>
  <c r="G139" i="1"/>
  <c r="X153" i="1"/>
  <c r="H156" i="1"/>
  <c r="H175" i="1"/>
  <c r="BW179" i="1"/>
  <c r="BZ23" i="1"/>
  <c r="BA13" i="1"/>
  <c r="F33" i="1"/>
  <c r="F42" i="1"/>
  <c r="BZ45" i="1"/>
  <c r="F49" i="1"/>
  <c r="BZ49" i="1"/>
  <c r="F51" i="1"/>
  <c r="BZ51" i="1"/>
  <c r="F53" i="1"/>
  <c r="BZ53" i="1"/>
  <c r="BA59" i="1"/>
  <c r="BA64" i="1"/>
  <c r="BB297" i="1"/>
  <c r="BA69" i="1"/>
  <c r="AV62" i="1"/>
  <c r="CT43" i="1"/>
  <c r="CR65" i="1"/>
  <c r="BP57" i="1"/>
  <c r="M43" i="1"/>
  <c r="AA11" i="1"/>
  <c r="BV43" i="1"/>
  <c r="O43" i="1"/>
  <c r="CE62" i="1"/>
  <c r="AK43" i="1"/>
  <c r="CC18" i="1"/>
  <c r="BZ33" i="1"/>
  <c r="F61" i="1"/>
  <c r="CQ47" i="1"/>
  <c r="AS43" i="1"/>
  <c r="AD43" i="1"/>
  <c r="F36" i="1"/>
  <c r="AL57" i="1"/>
  <c r="R43" i="1"/>
  <c r="F27" i="1"/>
  <c r="AZ43" i="1"/>
  <c r="AR57" i="1"/>
  <c r="W57" i="1"/>
  <c r="CR55" i="1"/>
  <c r="BM34" i="1"/>
  <c r="AQ43" i="1"/>
  <c r="AJ43" i="1"/>
  <c r="AB43" i="1"/>
  <c r="AH57" i="1"/>
  <c r="N43" i="1"/>
  <c r="BA30" i="1"/>
  <c r="CH57" i="1"/>
  <c r="AZ57" i="1"/>
  <c r="AC57" i="1"/>
  <c r="BU43" i="1"/>
  <c r="BD43" i="1"/>
  <c r="BP62" i="1"/>
  <c r="O62" i="1"/>
  <c r="F56" i="1"/>
  <c r="CB43" i="1"/>
  <c r="CQ66" i="1"/>
  <c r="BZ31" i="1"/>
  <c r="BN43" i="1"/>
  <c r="BS62" i="1"/>
  <c r="AL43" i="1"/>
  <c r="V43" i="1"/>
  <c r="BB60" i="1"/>
  <c r="F66" i="1"/>
  <c r="CQ56" i="1"/>
  <c r="BA67" i="1"/>
  <c r="F35" i="1"/>
  <c r="CA68" i="1"/>
  <c r="BM65" i="1"/>
  <c r="AP43" i="1"/>
  <c r="AH43" i="1"/>
  <c r="Z43" i="1"/>
  <c r="BZ38" i="1"/>
  <c r="L43" i="1"/>
  <c r="CJ34" i="1"/>
  <c r="BA29" i="1"/>
  <c r="AV43" i="1"/>
  <c r="AA57" i="1"/>
  <c r="BK11" i="1"/>
  <c r="AZ62" i="1"/>
  <c r="AC62" i="1"/>
  <c r="BZ61" i="1"/>
  <c r="CP57" i="1"/>
  <c r="M57" i="1"/>
  <c r="BG43" i="1"/>
  <c r="AJ11" i="1"/>
  <c r="BA66" i="1"/>
  <c r="AW62" i="1"/>
  <c r="I160" i="1"/>
  <c r="CB11" i="1"/>
  <c r="BA33" i="1"/>
  <c r="BD11" i="1"/>
  <c r="BA31" i="1"/>
  <c r="T11" i="1"/>
  <c r="BB32" i="1"/>
  <c r="BZ20" i="1"/>
  <c r="CP11" i="1"/>
  <c r="M11" i="1"/>
  <c r="AM43" i="1"/>
  <c r="CH43" i="1"/>
  <c r="BZ36" i="1"/>
  <c r="BH43" i="1"/>
  <c r="BA27" i="1"/>
  <c r="CC159" i="1"/>
  <c r="F23" i="1"/>
  <c r="BB14" i="1"/>
  <c r="BZ28" i="1"/>
  <c r="BR11" i="1"/>
  <c r="AD11" i="1"/>
  <c r="W43" i="1"/>
  <c r="CS43" i="1"/>
  <c r="I46" i="1"/>
  <c r="I14" i="1"/>
  <c r="CM43" i="1"/>
  <c r="CP43" i="1"/>
  <c r="BQ11" i="1"/>
  <c r="AG43" i="1"/>
  <c r="O18" i="1"/>
  <c r="AZ146" i="1"/>
  <c r="CA179" i="1"/>
  <c r="P299" i="1"/>
  <c r="AE55" i="1"/>
  <c r="AS146" i="1"/>
  <c r="BJ170" i="1"/>
  <c r="CD293" i="1"/>
  <c r="BZ13" i="1"/>
  <c r="CR34" i="1"/>
  <c r="CR297" i="1"/>
  <c r="CA257" i="1"/>
  <c r="AV282" i="1"/>
  <c r="BA23" i="1"/>
  <c r="AH18" i="1"/>
  <c r="F28" i="1"/>
  <c r="BA20" i="1"/>
  <c r="BN11" i="1"/>
  <c r="AL11" i="1"/>
  <c r="X11" i="1"/>
  <c r="BX43" i="1"/>
  <c r="AI43" i="1"/>
  <c r="CE43" i="1"/>
  <c r="F30" i="1"/>
  <c r="BZ35" i="1"/>
  <c r="AO43" i="1"/>
  <c r="S43" i="1"/>
  <c r="BJ293" i="1"/>
  <c r="I12" i="1"/>
  <c r="F24" i="1"/>
  <c r="BZ22" i="1"/>
  <c r="BH11" i="1"/>
  <c r="AE29" i="1"/>
  <c r="BA21" i="1"/>
  <c r="BA16" i="1"/>
  <c r="BV11" i="1"/>
  <c r="BC11" i="1"/>
  <c r="AF11" i="1"/>
  <c r="Q11" i="1"/>
  <c r="AA43" i="1"/>
  <c r="BC43" i="1"/>
  <c r="CK43" i="1"/>
  <c r="AC11" i="1"/>
  <c r="F13" i="1"/>
  <c r="BZ15" i="1"/>
  <c r="AE16" i="1"/>
  <c r="CD295" i="1"/>
  <c r="AE257" i="1"/>
  <c r="BA19" i="1"/>
  <c r="BF74" i="1"/>
  <c r="P139" i="1"/>
  <c r="CJ58" i="1"/>
  <c r="U60" i="1"/>
  <c r="L11" i="1"/>
  <c r="BZ19" i="1"/>
  <c r="P14" i="1"/>
  <c r="BT11" i="1"/>
  <c r="BS11" i="1"/>
  <c r="BI11" i="1"/>
  <c r="CS11" i="1"/>
  <c r="F19" i="1"/>
  <c r="BA25" i="1"/>
  <c r="BF68" i="1"/>
  <c r="BZ17" i="1"/>
  <c r="J11" i="1"/>
  <c r="AG11" i="1"/>
  <c r="CE11" i="1"/>
  <c r="CM11" i="1"/>
  <c r="BE11" i="1"/>
  <c r="AN11" i="1"/>
  <c r="BO11" i="1"/>
  <c r="S11" i="1"/>
  <c r="CJ14" i="1"/>
  <c r="BU57" i="1"/>
  <c r="CD58" i="1"/>
  <c r="AE60" i="1"/>
  <c r="AE68" i="1"/>
  <c r="BA17" i="1"/>
  <c r="CT11" i="1"/>
  <c r="BG11" i="1"/>
  <c r="CK11" i="1"/>
  <c r="BX11" i="1"/>
  <c r="BP11" i="1"/>
  <c r="AB11" i="1"/>
  <c r="BJ14" i="1"/>
  <c r="AE12" i="1"/>
  <c r="BM12" i="1"/>
  <c r="CD14" i="1"/>
  <c r="AX14" i="1"/>
  <c r="BF18" i="1"/>
  <c r="BA24" i="1"/>
  <c r="BA26" i="1"/>
  <c r="I29" i="1"/>
  <c r="AI18" i="1"/>
  <c r="U32" i="1"/>
  <c r="BJ32" i="1"/>
  <c r="CJ32" i="1"/>
  <c r="AE41" i="1"/>
  <c r="BM41" i="1"/>
  <c r="BB44" i="1"/>
  <c r="CA44" i="1"/>
  <c r="P46" i="1"/>
  <c r="BF46" i="1"/>
  <c r="CD46" i="1"/>
  <c r="U48" i="1"/>
  <c r="BJ48" i="1"/>
  <c r="Y43" i="1"/>
  <c r="AC43" i="1"/>
  <c r="CA50" i="1"/>
  <c r="AE52" i="1"/>
  <c r="BM52" i="1"/>
  <c r="BB55" i="1"/>
  <c r="AB57" i="1"/>
  <c r="AX57" i="1"/>
  <c r="BE57" i="1"/>
  <c r="CB57" i="1"/>
  <c r="P58" i="1"/>
  <c r="BF58" i="1"/>
  <c r="P60" i="1"/>
  <c r="CQ61" i="1"/>
  <c r="BB63" i="1"/>
  <c r="P68" i="1"/>
  <c r="CD68" i="1"/>
  <c r="U70" i="1"/>
  <c r="BB70" i="1"/>
  <c r="BM70" i="1"/>
  <c r="AL62" i="1"/>
  <c r="P72" i="1"/>
  <c r="CD72" i="1"/>
  <c r="U74" i="1"/>
  <c r="BJ74" i="1"/>
  <c r="CJ74" i="1"/>
  <c r="AE76" i="1"/>
  <c r="P78" i="1"/>
  <c r="CD78" i="1"/>
  <c r="AE84" i="1"/>
  <c r="K95" i="1"/>
  <c r="O95" i="1"/>
  <c r="T95" i="1"/>
  <c r="Y95" i="1"/>
  <c r="AH95" i="1"/>
  <c r="AL95" i="1"/>
  <c r="AP95" i="1"/>
  <c r="AV95" i="1"/>
  <c r="AZ95" i="1"/>
  <c r="BG95" i="1"/>
  <c r="BP95" i="1"/>
  <c r="BT95" i="1"/>
  <c r="BX95" i="1"/>
  <c r="BV98" i="1"/>
  <c r="L98" i="1"/>
  <c r="Q98" i="1"/>
  <c r="V98" i="1"/>
  <c r="Z98" i="1"/>
  <c r="AD98" i="1"/>
  <c r="AI98" i="1"/>
  <c r="AM98" i="1"/>
  <c r="BC98" i="1"/>
  <c r="BK98" i="1"/>
  <c r="BQ98" i="1"/>
  <c r="BU98" i="1"/>
  <c r="CB98" i="1"/>
  <c r="CH98" i="1"/>
  <c r="CM98" i="1"/>
  <c r="P99" i="1"/>
  <c r="BF99" i="1"/>
  <c r="P107" i="1"/>
  <c r="BF107" i="1"/>
  <c r="CD107" i="1"/>
  <c r="P110" i="1"/>
  <c r="BF110" i="1"/>
  <c r="CD110" i="1"/>
  <c r="AN106" i="1"/>
  <c r="BR106" i="1"/>
  <c r="CB106" i="1"/>
  <c r="CH106" i="1"/>
  <c r="CP106" i="1"/>
  <c r="M117" i="1"/>
  <c r="R117" i="1"/>
  <c r="AA117" i="1"/>
  <c r="AN117" i="1"/>
  <c r="AR117" i="1"/>
  <c r="BH117" i="1"/>
  <c r="BR117" i="1"/>
  <c r="BF118" i="1"/>
  <c r="S117" i="1"/>
  <c r="X117" i="1"/>
  <c r="AB117" i="1"/>
  <c r="AO117" i="1"/>
  <c r="AX117" i="1"/>
  <c r="BE117" i="1"/>
  <c r="BI117" i="1"/>
  <c r="BO117" i="1"/>
  <c r="BS117" i="1"/>
  <c r="BZ123" i="1"/>
  <c r="AJ122" i="1"/>
  <c r="AE132" i="1"/>
  <c r="BM132" i="1"/>
  <c r="CQ133" i="1"/>
  <c r="BZ135" i="1"/>
  <c r="F137" i="1"/>
  <c r="CA147" i="1"/>
  <c r="CA183" i="1"/>
  <c r="H206" i="1"/>
  <c r="M206" i="1"/>
  <c r="R206" i="1"/>
  <c r="W206" i="1"/>
  <c r="AA206" i="1"/>
  <c r="AF206" i="1"/>
  <c r="AJ206" i="1"/>
  <c r="AN206" i="1"/>
  <c r="AR206" i="1"/>
  <c r="BD206" i="1"/>
  <c r="BH206" i="1"/>
  <c r="BN206" i="1"/>
  <c r="BR206" i="1"/>
  <c r="BV206" i="1"/>
  <c r="CC206" i="1"/>
  <c r="CS206" i="1"/>
  <c r="U207" i="1"/>
  <c r="BJ207" i="1"/>
  <c r="K209" i="1"/>
  <c r="O209" i="1"/>
  <c r="T209" i="1"/>
  <c r="Y209" i="1"/>
  <c r="AC209" i="1"/>
  <c r="AH209" i="1"/>
  <c r="AL209" i="1"/>
  <c r="AP209" i="1"/>
  <c r="AV209" i="1"/>
  <c r="BG209" i="1"/>
  <c r="BP209" i="1"/>
  <c r="BT209" i="1"/>
  <c r="BX209" i="1"/>
  <c r="CK209" i="1"/>
  <c r="BF216" i="1"/>
  <c r="BM216" i="1"/>
  <c r="K218" i="1"/>
  <c r="S218" i="1"/>
  <c r="AF218" i="1"/>
  <c r="AM218" i="1"/>
  <c r="AQ218" i="1"/>
  <c r="AU218" i="1"/>
  <c r="AX218" i="1"/>
  <c r="BG218" i="1"/>
  <c r="BP218" i="1"/>
  <c r="BT218" i="1"/>
  <c r="BX218" i="1"/>
  <c r="CH218" i="1"/>
  <c r="CS218" i="1"/>
  <c r="J279" i="1"/>
  <c r="S279" i="1"/>
  <c r="X279" i="1"/>
  <c r="AB279" i="1"/>
  <c r="AK279" i="1"/>
  <c r="AO279" i="1"/>
  <c r="AS279" i="1"/>
  <c r="AW279" i="1"/>
  <c r="BC279" i="1"/>
  <c r="BK279" i="1"/>
  <c r="BQ279" i="1"/>
  <c r="U283" i="1"/>
  <c r="BJ283" i="1"/>
  <c r="CJ283" i="1"/>
  <c r="AE299" i="1"/>
  <c r="BA288" i="1"/>
  <c r="CT218" i="1"/>
  <c r="BM206" i="1"/>
  <c r="BB12" i="1"/>
  <c r="CA12" i="1"/>
  <c r="CQ13" i="1"/>
  <c r="U15" i="1"/>
  <c r="AZ14" i="1"/>
  <c r="CQ17" i="1"/>
  <c r="U25" i="1"/>
  <c r="AM18" i="1"/>
  <c r="CQ29" i="1"/>
  <c r="CQ30" i="1"/>
  <c r="AP18" i="1"/>
  <c r="AE32" i="1"/>
  <c r="BM32" i="1"/>
  <c r="CQ33" i="1"/>
  <c r="CQ35" i="1"/>
  <c r="CQ36" i="1"/>
  <c r="CQ37" i="1"/>
  <c r="U38" i="1"/>
  <c r="I41" i="1"/>
  <c r="BB41" i="1"/>
  <c r="BF44" i="1"/>
  <c r="U46" i="1"/>
  <c r="BJ46" i="1"/>
  <c r="CJ46" i="1"/>
  <c r="AE48" i="1"/>
  <c r="P50" i="1"/>
  <c r="BF50" i="1"/>
  <c r="CD50" i="1"/>
  <c r="BB52" i="1"/>
  <c r="CA52" i="1"/>
  <c r="P55" i="1"/>
  <c r="BF55" i="1"/>
  <c r="CD55" i="1"/>
  <c r="BO57" i="1"/>
  <c r="BS57" i="1"/>
  <c r="U58" i="1"/>
  <c r="BJ58" i="1"/>
  <c r="P63" i="1"/>
  <c r="BF63" i="1"/>
  <c r="CD63" i="1"/>
  <c r="S62" i="1"/>
  <c r="CQ67" i="1"/>
  <c r="U68" i="1"/>
  <c r="BJ68" i="1"/>
  <c r="CJ68" i="1"/>
  <c r="BJ72" i="1"/>
  <c r="AE74" i="1"/>
  <c r="BM74" i="1"/>
  <c r="CQ75" i="1"/>
  <c r="U78" i="1"/>
  <c r="CJ78" i="1"/>
  <c r="AG80" i="1"/>
  <c r="AO80" i="1"/>
  <c r="BS80" i="1"/>
  <c r="CE80" i="1"/>
  <c r="CT80" i="1"/>
  <c r="CQ83" i="1"/>
  <c r="BB84" i="1"/>
  <c r="CA84" i="1"/>
  <c r="L95" i="1"/>
  <c r="Q95" i="1"/>
  <c r="V95" i="1"/>
  <c r="Z95" i="1"/>
  <c r="AD95" i="1"/>
  <c r="AI95" i="1"/>
  <c r="AM95" i="1"/>
  <c r="AQ95" i="1"/>
  <c r="AW95" i="1"/>
  <c r="BC95" i="1"/>
  <c r="BK95" i="1"/>
  <c r="BQ95" i="1"/>
  <c r="BU95" i="1"/>
  <c r="CB95" i="1"/>
  <c r="CH95" i="1"/>
  <c r="CM95" i="1"/>
  <c r="P96" i="1"/>
  <c r="CD96" i="1"/>
  <c r="M98" i="1"/>
  <c r="R98" i="1"/>
  <c r="AA98" i="1"/>
  <c r="AF98" i="1"/>
  <c r="AJ98" i="1"/>
  <c r="AR98" i="1"/>
  <c r="BD98" i="1"/>
  <c r="BH98" i="1"/>
  <c r="BN98" i="1"/>
  <c r="BR98" i="1"/>
  <c r="J101" i="1"/>
  <c r="S101" i="1"/>
  <c r="X101" i="1"/>
  <c r="AG101" i="1"/>
  <c r="AK101" i="1"/>
  <c r="AO101" i="1"/>
  <c r="AS101" i="1"/>
  <c r="AX101" i="1"/>
  <c r="BE101" i="1"/>
  <c r="BS101" i="1"/>
  <c r="BJ104" i="1"/>
  <c r="U107" i="1"/>
  <c r="BJ107" i="1"/>
  <c r="CJ107" i="1"/>
  <c r="U130" i="1"/>
  <c r="BJ130" i="1"/>
  <c r="I132" i="1"/>
  <c r="R138" i="1"/>
  <c r="W138" i="1"/>
  <c r="AF138" i="1"/>
  <c r="AJ138" i="1"/>
  <c r="AN138" i="1"/>
  <c r="BD138" i="1"/>
  <c r="BH138" i="1"/>
  <c r="BN138" i="1"/>
  <c r="BR138" i="1"/>
  <c r="S138" i="1"/>
  <c r="X138" i="1"/>
  <c r="AB138" i="1"/>
  <c r="AG138" i="1"/>
  <c r="AO138" i="1"/>
  <c r="AX138" i="1"/>
  <c r="BO138" i="1"/>
  <c r="N146" i="1"/>
  <c r="AE147" i="1"/>
  <c r="AQ152" i="1"/>
  <c r="AW152" i="1"/>
  <c r="BC152" i="1"/>
  <c r="BK152" i="1"/>
  <c r="BQ152" i="1"/>
  <c r="BU152" i="1"/>
  <c r="CH152" i="1"/>
  <c r="CM152" i="1"/>
  <c r="BF156" i="1"/>
  <c r="CD160" i="1"/>
  <c r="P170" i="1"/>
  <c r="CD170" i="1"/>
  <c r="L218" i="1"/>
  <c r="AB218" i="1"/>
  <c r="AG218" i="1"/>
  <c r="AN218" i="1"/>
  <c r="AR218" i="1"/>
  <c r="AV218" i="1"/>
  <c r="BC218" i="1"/>
  <c r="BK218" i="1"/>
  <c r="BQ218" i="1"/>
  <c r="BU218" i="1"/>
  <c r="CB218" i="1"/>
  <c r="BM283" i="1"/>
  <c r="CR283" i="1"/>
  <c r="AW283" i="1"/>
  <c r="U291" i="1"/>
  <c r="CR293" i="1"/>
  <c r="CR295" i="1"/>
  <c r="P295" i="1"/>
  <c r="P297" i="1"/>
  <c r="H44" i="1"/>
  <c r="H48" i="1"/>
  <c r="H55" i="1"/>
  <c r="H65" i="1"/>
  <c r="H78" i="1"/>
  <c r="H99" i="1"/>
  <c r="H130" i="1"/>
  <c r="H139" i="1"/>
  <c r="G153" i="1"/>
  <c r="P154" i="1"/>
  <c r="T156" i="1"/>
  <c r="G170" i="1"/>
  <c r="G187" i="1"/>
  <c r="G218" i="1"/>
  <c r="X232" i="1"/>
  <c r="I257" i="1"/>
  <c r="U257" i="1"/>
  <c r="Y232" i="1"/>
  <c r="BE110" i="1"/>
  <c r="AE154" i="1"/>
  <c r="AZ232" i="1"/>
  <c r="AE258" i="1"/>
  <c r="CA154" i="1"/>
  <c r="BM190" i="1"/>
  <c r="CC232" i="1"/>
  <c r="CA258" i="1"/>
  <c r="BU11" i="1"/>
  <c r="CH11" i="1"/>
  <c r="P12" i="1"/>
  <c r="BF12" i="1"/>
  <c r="CD12" i="1"/>
  <c r="BM15" i="1"/>
  <c r="BZ16" i="1"/>
  <c r="CQ19" i="1"/>
  <c r="CQ20" i="1"/>
  <c r="CQ21" i="1"/>
  <c r="CQ22" i="1"/>
  <c r="CQ23" i="1"/>
  <c r="CQ24" i="1"/>
  <c r="CQ25" i="1"/>
  <c r="CQ26" i="1"/>
  <c r="CQ27" i="1"/>
  <c r="CA29" i="1"/>
  <c r="CQ31" i="1"/>
  <c r="CA32" i="1"/>
  <c r="CQ38" i="1"/>
  <c r="P41" i="1"/>
  <c r="BF41" i="1"/>
  <c r="CD41" i="1"/>
  <c r="CD44" i="1"/>
  <c r="U44" i="1"/>
  <c r="BJ44" i="1"/>
  <c r="CJ44" i="1"/>
  <c r="AE46" i="1"/>
  <c r="BM46" i="1"/>
  <c r="BT43" i="1"/>
  <c r="I48" i="1"/>
  <c r="BB48" i="1"/>
  <c r="CD48" i="1"/>
  <c r="AR43" i="1"/>
  <c r="U50" i="1"/>
  <c r="BJ50" i="1"/>
  <c r="CJ50" i="1"/>
  <c r="P52" i="1"/>
  <c r="BF52" i="1"/>
  <c r="CD52" i="1"/>
  <c r="U55" i="1"/>
  <c r="BJ55" i="1"/>
  <c r="CJ55" i="1"/>
  <c r="AI57" i="1"/>
  <c r="AQ57" i="1"/>
  <c r="AW57" i="1"/>
  <c r="BC57" i="1"/>
  <c r="BW57" i="1"/>
  <c r="AE58" i="1"/>
  <c r="BF60" i="1"/>
  <c r="CD60" i="1"/>
  <c r="U64" i="1"/>
  <c r="BJ63" i="1"/>
  <c r="CJ63" i="1"/>
  <c r="BM68" i="1"/>
  <c r="CA70" i="1"/>
  <c r="AE70" i="1"/>
  <c r="BF70" i="1"/>
  <c r="CD70" i="1"/>
  <c r="AE72" i="1"/>
  <c r="BM72" i="1"/>
  <c r="I75" i="1"/>
  <c r="P76" i="1"/>
  <c r="CD76" i="1"/>
  <c r="AE78" i="1"/>
  <c r="BM78" i="1"/>
  <c r="CR78" i="1"/>
  <c r="H95" i="1"/>
  <c r="M95" i="1"/>
  <c r="R95" i="1"/>
  <c r="AA95" i="1"/>
  <c r="AF95" i="1"/>
  <c r="AJ95" i="1"/>
  <c r="AN95" i="1"/>
  <c r="AR95" i="1"/>
  <c r="BD95" i="1"/>
  <c r="BH95" i="1"/>
  <c r="BN95" i="1"/>
  <c r="BR95" i="1"/>
  <c r="BV95" i="1"/>
  <c r="J98" i="1"/>
  <c r="AS98" i="1"/>
  <c r="AX98" i="1"/>
  <c r="CT98" i="1"/>
  <c r="BM99" i="1"/>
  <c r="CQ100" i="1"/>
  <c r="Y101" i="1"/>
  <c r="AC101" i="1"/>
  <c r="AE104" i="1"/>
  <c r="AE107" i="1"/>
  <c r="BM107" i="1"/>
  <c r="CR107" i="1"/>
  <c r="AC106" i="1"/>
  <c r="BP106" i="1"/>
  <c r="BT106" i="1"/>
  <c r="BX106" i="1"/>
  <c r="CE106" i="1"/>
  <c r="CQ116" i="1"/>
  <c r="K117" i="1"/>
  <c r="T117" i="1"/>
  <c r="Y117" i="1"/>
  <c r="AC117" i="1"/>
  <c r="AL117" i="1"/>
  <c r="AP117" i="1"/>
  <c r="AZ117" i="1"/>
  <c r="BG117" i="1"/>
  <c r="BP117" i="1"/>
  <c r="BT117" i="1"/>
  <c r="CQ120" i="1"/>
  <c r="Q117" i="1"/>
  <c r="V117" i="1"/>
  <c r="Z117" i="1"/>
  <c r="AD117" i="1"/>
  <c r="AQ117" i="1"/>
  <c r="AW117" i="1"/>
  <c r="BC117" i="1"/>
  <c r="U122" i="1"/>
  <c r="AM122" i="1"/>
  <c r="CQ124" i="1"/>
  <c r="P132" i="1"/>
  <c r="AE139" i="1"/>
  <c r="O146" i="1"/>
  <c r="AJ152" i="1"/>
  <c r="CJ153" i="1"/>
  <c r="I165" i="1"/>
  <c r="U181" i="1"/>
  <c r="K206" i="1"/>
  <c r="O206" i="1"/>
  <c r="T206" i="1"/>
  <c r="Y206" i="1"/>
  <c r="AC206" i="1"/>
  <c r="AH206" i="1"/>
  <c r="AL206" i="1"/>
  <c r="AP206" i="1"/>
  <c r="AV206" i="1"/>
  <c r="AZ206" i="1"/>
  <c r="BG206" i="1"/>
  <c r="BP206" i="1"/>
  <c r="BX206" i="1"/>
  <c r="CK206" i="1"/>
  <c r="I207" i="1"/>
  <c r="H209" i="1"/>
  <c r="M209" i="1"/>
  <c r="R209" i="1"/>
  <c r="W209" i="1"/>
  <c r="AA209" i="1"/>
  <c r="AF209" i="1"/>
  <c r="AN209" i="1"/>
  <c r="AR209" i="1"/>
  <c r="BD209" i="1"/>
  <c r="BH209" i="1"/>
  <c r="BN209" i="1"/>
  <c r="BR209" i="1"/>
  <c r="U210" i="1"/>
  <c r="U214" i="1"/>
  <c r="CJ214" i="1"/>
  <c r="M218" i="1"/>
  <c r="AO218" i="1"/>
  <c r="AS218" i="1"/>
  <c r="AW218" i="1"/>
  <c r="BD218" i="1"/>
  <c r="BH218" i="1"/>
  <c r="BN218" i="1"/>
  <c r="BR218" i="1"/>
  <c r="BV218" i="1"/>
  <c r="CE218" i="1"/>
  <c r="G279" i="1"/>
  <c r="L279" i="1"/>
  <c r="Q279" i="1"/>
  <c r="V279" i="1"/>
  <c r="Z279" i="1"/>
  <c r="AD279" i="1"/>
  <c r="AI279" i="1"/>
  <c r="AM279" i="1"/>
  <c r="AU279" i="1"/>
  <c r="AX279" i="1"/>
  <c r="BE279" i="1"/>
  <c r="BI279" i="1"/>
  <c r="BS279" i="1"/>
  <c r="I283" i="1"/>
  <c r="BB283" i="1"/>
  <c r="CA283" i="1"/>
  <c r="U12" i="1"/>
  <c r="BJ12" i="1"/>
  <c r="CJ12" i="1"/>
  <c r="CQ15" i="1"/>
  <c r="AH14" i="1"/>
  <c r="I20" i="1"/>
  <c r="I25" i="1"/>
  <c r="CA25" i="1"/>
  <c r="CQ28" i="1"/>
  <c r="P32" i="1"/>
  <c r="BF32" i="1"/>
  <c r="CD32" i="1"/>
  <c r="O34" i="1"/>
  <c r="U41" i="1"/>
  <c r="CJ41" i="1"/>
  <c r="AE44" i="1"/>
  <c r="BM44" i="1"/>
  <c r="BB46" i="1"/>
  <c r="P48" i="1"/>
  <c r="BF48" i="1"/>
  <c r="CJ48" i="1"/>
  <c r="AE50" i="1"/>
  <c r="BM50" i="1"/>
  <c r="CQ51" i="1"/>
  <c r="AT43" i="1"/>
  <c r="U52" i="1"/>
  <c r="BJ52" i="1"/>
  <c r="CJ52" i="1"/>
  <c r="BM55" i="1"/>
  <c r="BQ57" i="1"/>
  <c r="CQ59" i="1"/>
  <c r="BT57" i="1"/>
  <c r="BJ60" i="1"/>
  <c r="CJ60" i="1"/>
  <c r="AE64" i="1"/>
  <c r="BM63" i="1"/>
  <c r="CB62" i="1"/>
  <c r="CH62" i="1"/>
  <c r="CD65" i="1"/>
  <c r="I68" i="1"/>
  <c r="P70" i="1"/>
  <c r="BJ70" i="1"/>
  <c r="CJ70" i="1"/>
  <c r="CA73" i="1"/>
  <c r="P74" i="1"/>
  <c r="U76" i="1"/>
  <c r="CJ76" i="1"/>
  <c r="BB78" i="1"/>
  <c r="CA78" i="1"/>
  <c r="Q80" i="1"/>
  <c r="CB80" i="1"/>
  <c r="CH80" i="1"/>
  <c r="CM80" i="1"/>
  <c r="CP80" i="1"/>
  <c r="CD81" i="1"/>
  <c r="CJ84" i="1"/>
  <c r="J95" i="1"/>
  <c r="N95" i="1"/>
  <c r="X95" i="1"/>
  <c r="AB95" i="1"/>
  <c r="AG95" i="1"/>
  <c r="AS95" i="1"/>
  <c r="AX95" i="1"/>
  <c r="BE95" i="1"/>
  <c r="BI95" i="1"/>
  <c r="BW95" i="1"/>
  <c r="CE95" i="1"/>
  <c r="AE96" i="1"/>
  <c r="BM96" i="1"/>
  <c r="CR96" i="1"/>
  <c r="K98" i="1"/>
  <c r="O98" i="1"/>
  <c r="T98" i="1"/>
  <c r="Y98" i="1"/>
  <c r="AC98" i="1"/>
  <c r="AH98" i="1"/>
  <c r="AL98" i="1"/>
  <c r="AP98" i="1"/>
  <c r="AV98" i="1"/>
  <c r="AZ98" i="1"/>
  <c r="BG98" i="1"/>
  <c r="BP98" i="1"/>
  <c r="G101" i="1"/>
  <c r="L101" i="1"/>
  <c r="Q101" i="1"/>
  <c r="V101" i="1"/>
  <c r="Z101" i="1"/>
  <c r="AD101" i="1"/>
  <c r="AI101" i="1"/>
  <c r="AM101" i="1"/>
  <c r="AW101" i="1"/>
  <c r="BC101" i="1"/>
  <c r="BK101" i="1"/>
  <c r="BQ101" i="1"/>
  <c r="I107" i="1"/>
  <c r="BB107" i="1"/>
  <c r="CA107" i="1"/>
  <c r="I118" i="1"/>
  <c r="AI122" i="1"/>
  <c r="AE129" i="1"/>
  <c r="CQ129" i="1"/>
  <c r="I130" i="1"/>
  <c r="CA130" i="1"/>
  <c r="L138" i="1"/>
  <c r="Y138" i="1"/>
  <c r="AC138" i="1"/>
  <c r="AH138" i="1"/>
  <c r="AP138" i="1"/>
  <c r="AV138" i="1"/>
  <c r="BG138" i="1"/>
  <c r="BP138" i="1"/>
  <c r="CK138" i="1"/>
  <c r="I139" i="1"/>
  <c r="BZ140" i="1"/>
  <c r="BZ141" i="1"/>
  <c r="F142" i="1"/>
  <c r="BZ142" i="1"/>
  <c r="Q138" i="1"/>
  <c r="V138" i="1"/>
  <c r="AD138" i="1"/>
  <c r="AI138" i="1"/>
  <c r="AM138" i="1"/>
  <c r="AQ138" i="1"/>
  <c r="AW138" i="1"/>
  <c r="BC138" i="1"/>
  <c r="BK138" i="1"/>
  <c r="BQ138" i="1"/>
  <c r="CE138" i="1"/>
  <c r="CQ149" i="1"/>
  <c r="CQ150" i="1"/>
  <c r="AS152" i="1"/>
  <c r="AX152" i="1"/>
  <c r="BI152" i="1"/>
  <c r="BO152" i="1"/>
  <c r="BS152" i="1"/>
  <c r="BW152" i="1"/>
  <c r="CE152" i="1"/>
  <c r="CQ174" i="1"/>
  <c r="AE179" i="1"/>
  <c r="BM181" i="1"/>
  <c r="BI209" i="1"/>
  <c r="CT209" i="1"/>
  <c r="BF214" i="1"/>
  <c r="AE214" i="1"/>
  <c r="I229" i="1"/>
  <c r="AD218" i="1"/>
  <c r="AL218" i="1"/>
  <c r="AP218" i="1"/>
  <c r="AT218" i="1"/>
  <c r="BE218" i="1"/>
  <c r="BI218" i="1"/>
  <c r="BO218" i="1"/>
  <c r="BS218" i="1"/>
  <c r="BW218" i="1"/>
  <c r="CM218" i="1"/>
  <c r="CP218" i="1"/>
  <c r="CR277" i="1"/>
  <c r="P283" i="1"/>
  <c r="BF283" i="1"/>
  <c r="CD283" i="1"/>
  <c r="CH291" i="1"/>
  <c r="AE295" i="1"/>
  <c r="BM295" i="1"/>
  <c r="AE297" i="1"/>
  <c r="H34" i="1"/>
  <c r="H41" i="1"/>
  <c r="H46" i="1"/>
  <c r="H63" i="1"/>
  <c r="H70" i="1"/>
  <c r="H76" i="1"/>
  <c r="H132" i="1"/>
  <c r="H146" i="1"/>
  <c r="H153" i="1"/>
  <c r="G156" i="1"/>
  <c r="G175" i="1"/>
  <c r="G216" i="1"/>
  <c r="Z232" i="1"/>
  <c r="T232" i="1"/>
  <c r="P257" i="1"/>
  <c r="AA232" i="1"/>
  <c r="U258" i="1"/>
  <c r="AZ115" i="1"/>
  <c r="AE155" i="1"/>
  <c r="AH156" i="1"/>
  <c r="AK232" i="1"/>
  <c r="CJ158" i="1"/>
  <c r="BM192" i="1"/>
  <c r="CK232" i="1"/>
  <c r="CA126" i="1"/>
  <c r="BZ129" i="1"/>
  <c r="CJ291" i="1"/>
  <c r="CD291" i="1"/>
  <c r="Q218" i="1"/>
  <c r="H218" i="1"/>
  <c r="BI282" i="1"/>
  <c r="AJ218" i="1"/>
  <c r="T159" i="1"/>
  <c r="AI159" i="1"/>
  <c r="AE160" i="1"/>
  <c r="U160" i="1"/>
  <c r="F161" i="1"/>
  <c r="CJ122" i="1"/>
  <c r="BZ125" i="1"/>
  <c r="F125" i="1"/>
  <c r="N117" i="1"/>
  <c r="Q43" i="1"/>
  <c r="AX43" i="1"/>
  <c r="BE43" i="1"/>
  <c r="BI43" i="1"/>
  <c r="BK43" i="1"/>
  <c r="AK62" i="1"/>
  <c r="I70" i="1"/>
  <c r="F71" i="1"/>
  <c r="K74" i="1"/>
  <c r="BB76" i="1"/>
  <c r="BA77" i="1"/>
  <c r="K80" i="1"/>
  <c r="M80" i="1"/>
  <c r="BF170" i="1"/>
  <c r="BA171" i="1"/>
  <c r="K57" i="1"/>
  <c r="BF104" i="1"/>
  <c r="BA105" i="1"/>
  <c r="I154" i="1"/>
  <c r="N153" i="1"/>
  <c r="N232" i="1"/>
  <c r="AB195" i="1"/>
  <c r="U205" i="1"/>
  <c r="AH232" i="1"/>
  <c r="AA80" i="1"/>
  <c r="AC80" i="1"/>
  <c r="AF80" i="1"/>
  <c r="AH80" i="1"/>
  <c r="AJ80" i="1"/>
  <c r="AN80" i="1"/>
  <c r="BD80" i="1"/>
  <c r="BG80" i="1"/>
  <c r="N156" i="1"/>
  <c r="AI156" i="1"/>
  <c r="CK156" i="1"/>
  <c r="BW187" i="1"/>
  <c r="W232" i="1"/>
  <c r="BS138" i="1"/>
  <c r="J152" i="1"/>
  <c r="L152" i="1"/>
  <c r="Q152" i="1"/>
  <c r="S152" i="1"/>
  <c r="V152" i="1"/>
  <c r="Z152" i="1"/>
  <c r="AD152" i="1"/>
  <c r="AG152" i="1"/>
  <c r="AK152" i="1"/>
  <c r="AM152" i="1"/>
  <c r="K152" i="1"/>
  <c r="M152" i="1"/>
  <c r="W152" i="1"/>
  <c r="Y152" i="1"/>
  <c r="AA152" i="1"/>
  <c r="AC152" i="1"/>
  <c r="AF152" i="1"/>
  <c r="AL152" i="1"/>
  <c r="M159" i="1"/>
  <c r="Q159" i="1"/>
  <c r="V159" i="1"/>
  <c r="X159" i="1"/>
  <c r="Z159" i="1"/>
  <c r="AB159" i="1"/>
  <c r="AL159" i="1"/>
  <c r="AN159" i="1"/>
  <c r="AP159" i="1"/>
  <c r="AR159" i="1"/>
  <c r="AT159" i="1"/>
  <c r="AV159" i="1"/>
  <c r="AZ159" i="1"/>
  <c r="BG159" i="1"/>
  <c r="BH159" i="1"/>
  <c r="F235" i="1"/>
  <c r="BZ235" i="1"/>
  <c r="BZ237" i="1"/>
  <c r="BZ241" i="1"/>
  <c r="BZ243" i="1"/>
  <c r="BZ249" i="1"/>
  <c r="F253" i="1"/>
  <c r="AE216" i="1"/>
  <c r="F217" i="1"/>
  <c r="CS80" i="1"/>
  <c r="R232" i="1"/>
  <c r="V232" i="1"/>
  <c r="I258" i="1"/>
  <c r="O232" i="1"/>
  <c r="AF101" i="1"/>
  <c r="AH101" i="1"/>
  <c r="AJ101" i="1"/>
  <c r="AL101" i="1"/>
  <c r="AN101" i="1"/>
  <c r="AP101" i="1"/>
  <c r="AR101" i="1"/>
  <c r="AV101" i="1"/>
  <c r="AZ101" i="1"/>
  <c r="BD101" i="1"/>
  <c r="BG101" i="1"/>
  <c r="BH101" i="1"/>
  <c r="BN101" i="1"/>
  <c r="BP101" i="1"/>
  <c r="BR101" i="1"/>
  <c r="BT101" i="1"/>
  <c r="BV101" i="1"/>
  <c r="BX101" i="1"/>
  <c r="CB101" i="1"/>
  <c r="CM101" i="1"/>
  <c r="CP101" i="1"/>
  <c r="BN159" i="1"/>
  <c r="BP159" i="1"/>
  <c r="CK159" i="1"/>
  <c r="K159" i="1"/>
  <c r="L159" i="1"/>
  <c r="N159" i="1"/>
  <c r="R159" i="1"/>
  <c r="W159" i="1"/>
  <c r="Y159" i="1"/>
  <c r="AA159" i="1"/>
  <c r="AC159" i="1"/>
  <c r="AF159" i="1"/>
  <c r="AH159" i="1"/>
  <c r="BK159" i="1"/>
  <c r="BQ159" i="1"/>
  <c r="BS159" i="1"/>
  <c r="BU159" i="1"/>
  <c r="BW159" i="1"/>
  <c r="CE159" i="1"/>
  <c r="M172" i="1"/>
  <c r="O172" i="1"/>
  <c r="R172" i="1"/>
  <c r="T172" i="1"/>
  <c r="Y172" i="1"/>
  <c r="AA172" i="1"/>
  <c r="AC172" i="1"/>
  <c r="AH172" i="1"/>
  <c r="AJ172" i="1"/>
  <c r="AP172" i="1"/>
  <c r="AR172" i="1"/>
  <c r="AV172" i="1"/>
  <c r="AZ172" i="1"/>
  <c r="BD172" i="1"/>
  <c r="BH172" i="1"/>
  <c r="BN172" i="1"/>
  <c r="BP172" i="1"/>
  <c r="BR172" i="1"/>
  <c r="L172" i="1"/>
  <c r="N172" i="1"/>
  <c r="Q172" i="1"/>
  <c r="S172" i="1"/>
  <c r="V172" i="1"/>
  <c r="AD172" i="1"/>
  <c r="AG172" i="1"/>
  <c r="AI172" i="1"/>
  <c r="AK172" i="1"/>
  <c r="AO172" i="1"/>
  <c r="AQ172" i="1"/>
  <c r="AS172" i="1"/>
  <c r="AW172" i="1"/>
  <c r="AX172" i="1"/>
  <c r="BC172" i="1"/>
  <c r="BI172" i="1"/>
  <c r="BK172" i="1"/>
  <c r="BQ172" i="1"/>
  <c r="BS172" i="1"/>
  <c r="BU172" i="1"/>
  <c r="CE172" i="1"/>
  <c r="CH172" i="1"/>
  <c r="BA208" i="1"/>
  <c r="BZ208" i="1"/>
  <c r="CJ232" i="1"/>
  <c r="CQ53" i="1"/>
  <c r="CR52" i="1"/>
  <c r="AF57" i="1"/>
  <c r="AJ57" i="1"/>
  <c r="AN57" i="1"/>
  <c r="AP57" i="1"/>
  <c r="BD57" i="1"/>
  <c r="BG57" i="1"/>
  <c r="BH57" i="1"/>
  <c r="CQ64" i="1"/>
  <c r="CR63" i="1"/>
  <c r="CK57" i="1"/>
  <c r="CQ73" i="1"/>
  <c r="CR72" i="1"/>
  <c r="F17" i="1"/>
  <c r="BJ18" i="1"/>
  <c r="CJ18" i="1"/>
  <c r="F21" i="1"/>
  <c r="BZ21" i="1"/>
  <c r="BA28" i="1"/>
  <c r="BJ34" i="1"/>
  <c r="CA34" i="1"/>
  <c r="BZ42" i="1"/>
  <c r="J62" i="1"/>
  <c r="BZ64" i="1"/>
  <c r="CK62" i="1"/>
  <c r="BT172" i="1"/>
  <c r="BA131" i="1"/>
  <c r="BU117" i="1"/>
  <c r="BW117" i="1"/>
  <c r="CB117" i="1"/>
  <c r="CH117" i="1"/>
  <c r="CM117" i="1"/>
  <c r="CP117" i="1"/>
  <c r="CT117" i="1"/>
  <c r="BA137" i="1"/>
  <c r="BA140" i="1"/>
  <c r="BA142" i="1"/>
  <c r="CP159" i="1"/>
  <c r="CT159" i="1"/>
  <c r="CC172" i="1"/>
  <c r="CK172" i="1"/>
  <c r="CB172" i="1"/>
  <c r="BZ246" i="1"/>
  <c r="N282" i="1"/>
  <c r="K106" i="1"/>
  <c r="M106" i="1"/>
  <c r="R106" i="1"/>
  <c r="Y106" i="1"/>
  <c r="AJ106" i="1"/>
  <c r="AR106" i="1"/>
  <c r="BH106" i="1"/>
  <c r="R80" i="1"/>
  <c r="W80" i="1"/>
  <c r="AP80" i="1"/>
  <c r="AR80" i="1"/>
  <c r="AV80" i="1"/>
  <c r="BH80" i="1"/>
  <c r="BA86" i="1"/>
  <c r="BJ84" i="1"/>
  <c r="F120" i="1"/>
  <c r="AE134" i="1"/>
  <c r="AI232" i="1"/>
  <c r="H282" i="1"/>
  <c r="K282" i="1"/>
  <c r="M282" i="1"/>
  <c r="O282" i="1"/>
  <c r="R282" i="1"/>
  <c r="T282" i="1"/>
  <c r="W282" i="1"/>
  <c r="AA282" i="1"/>
  <c r="AC282" i="1"/>
  <c r="AJ282" i="1"/>
  <c r="AL282" i="1"/>
  <c r="AP282" i="1"/>
  <c r="AR282" i="1"/>
  <c r="AT282" i="1"/>
  <c r="BD282" i="1"/>
  <c r="BQ282" i="1"/>
  <c r="BU282" i="1"/>
  <c r="AG282" i="1"/>
  <c r="AQ282" i="1"/>
  <c r="AX282" i="1"/>
  <c r="CM282" i="1"/>
  <c r="CS282" i="1"/>
  <c r="AB282" i="1"/>
  <c r="CB282" i="1"/>
  <c r="BB111" i="1"/>
  <c r="F204" i="1"/>
  <c r="F244" i="1"/>
  <c r="BF14" i="1"/>
  <c r="P18" i="1"/>
  <c r="F197" i="1"/>
  <c r="F198" i="1"/>
  <c r="F200" i="1"/>
  <c r="F201" i="1"/>
  <c r="F202" i="1"/>
  <c r="F203" i="1"/>
  <c r="F236" i="1"/>
  <c r="F239" i="1"/>
  <c r="F241" i="1"/>
  <c r="F245" i="1"/>
  <c r="F251" i="1"/>
  <c r="BA22" i="1"/>
  <c r="BZ24" i="1"/>
  <c r="F26" i="1"/>
  <c r="BZ26" i="1"/>
  <c r="BZ27" i="1"/>
  <c r="CR50" i="1"/>
  <c r="F69" i="1"/>
  <c r="I81" i="1"/>
  <c r="U81" i="1"/>
  <c r="BA82" i="1"/>
  <c r="CA81" i="1"/>
  <c r="BF81" i="1"/>
  <c r="BM81" i="1"/>
  <c r="F86" i="1"/>
  <c r="F87" i="1"/>
  <c r="BA87" i="1"/>
  <c r="BZ87" i="1"/>
  <c r="F88" i="1"/>
  <c r="BZ88" i="1"/>
  <c r="F90" i="1"/>
  <c r="F91" i="1"/>
  <c r="BA91" i="1"/>
  <c r="BA173" i="1"/>
  <c r="F233" i="1"/>
  <c r="F237" i="1"/>
  <c r="AH282" i="1"/>
  <c r="CK282" i="1"/>
  <c r="BA296" i="1"/>
  <c r="F300" i="1"/>
  <c r="BZ292" i="1"/>
  <c r="CC282" i="1"/>
  <c r="CA291" i="1"/>
  <c r="CA207" i="1"/>
  <c r="AZ282" i="1"/>
  <c r="BG282" i="1"/>
  <c r="BK282" i="1"/>
  <c r="BS282" i="1"/>
  <c r="BW282" i="1"/>
  <c r="G282" i="1"/>
  <c r="L282" i="1"/>
  <c r="AI282" i="1"/>
  <c r="AK282" i="1"/>
  <c r="AO282" i="1"/>
  <c r="AS282" i="1"/>
  <c r="CT282" i="1"/>
  <c r="BH282" i="1"/>
  <c r="V282" i="1"/>
  <c r="Z282" i="1"/>
  <c r="AD282" i="1"/>
  <c r="BC282" i="1"/>
  <c r="H106" i="1"/>
  <c r="O106" i="1"/>
  <c r="T106" i="1"/>
  <c r="AA106" i="1"/>
  <c r="AH106" i="1"/>
  <c r="AL106" i="1"/>
  <c r="AP106" i="1"/>
  <c r="AV106" i="1"/>
  <c r="BG106" i="1"/>
  <c r="Z11" i="1"/>
  <c r="K43" i="1"/>
  <c r="L62" i="1"/>
  <c r="N62" i="1"/>
  <c r="R62" i="1"/>
  <c r="V62" i="1"/>
  <c r="X62" i="1"/>
  <c r="Z62" i="1"/>
  <c r="AD62" i="1"/>
  <c r="AG62" i="1"/>
  <c r="AI62" i="1"/>
  <c r="AM62" i="1"/>
  <c r="AO62" i="1"/>
  <c r="AS62" i="1"/>
  <c r="AX62" i="1"/>
  <c r="BC62" i="1"/>
  <c r="BE62" i="1"/>
  <c r="BG62" i="1"/>
  <c r="BH62" i="1"/>
  <c r="BT62" i="1"/>
  <c r="BV62" i="1"/>
  <c r="BX62" i="1"/>
  <c r="CS62" i="1"/>
  <c r="Q62" i="1"/>
  <c r="BI62" i="1"/>
  <c r="BK62" i="1"/>
  <c r="BO62" i="1"/>
  <c r="BQ62" i="1"/>
  <c r="BU62" i="1"/>
  <c r="CM62" i="1"/>
  <c r="CP62" i="1"/>
  <c r="CT62" i="1"/>
  <c r="O57" i="1"/>
  <c r="AH62" i="1"/>
  <c r="M62" i="1"/>
  <c r="Y80" i="1"/>
  <c r="CT101" i="1"/>
  <c r="J117" i="1"/>
  <c r="L117" i="1"/>
  <c r="J159" i="1"/>
  <c r="BM60" i="1"/>
  <c r="BA61" i="1"/>
  <c r="BF72" i="1"/>
  <c r="BA73" i="1"/>
  <c r="I78" i="1"/>
  <c r="F79" i="1"/>
  <c r="BF78" i="1"/>
  <c r="BA79" i="1"/>
  <c r="CQ82" i="1"/>
  <c r="CR81" i="1"/>
  <c r="F83" i="1"/>
  <c r="P81" i="1"/>
  <c r="F85" i="1"/>
  <c r="U84" i="1"/>
  <c r="BF132" i="1"/>
  <c r="BA133" i="1"/>
  <c r="I134" i="1"/>
  <c r="F135" i="1"/>
  <c r="BJ134" i="1"/>
  <c r="BA135" i="1"/>
  <c r="CQ79" i="1"/>
  <c r="BA75" i="1"/>
  <c r="CR132" i="1"/>
  <c r="BZ131" i="1"/>
  <c r="BA85" i="1"/>
  <c r="BJ81" i="1"/>
  <c r="BJ139" i="1"/>
  <c r="BZ85" i="1"/>
  <c r="F133" i="1"/>
  <c r="CQ16" i="1"/>
  <c r="CR14" i="1"/>
  <c r="CR18" i="1"/>
  <c r="CD18" i="1"/>
  <c r="BF34" i="1"/>
  <c r="BJ41" i="1"/>
  <c r="P44" i="1"/>
  <c r="F45" i="1"/>
  <c r="T62" i="1"/>
  <c r="F67" i="1"/>
  <c r="I122" i="1"/>
  <c r="BM122" i="1"/>
  <c r="I126" i="1"/>
  <c r="F141" i="1"/>
  <c r="F149" i="1"/>
  <c r="F140" i="1"/>
  <c r="O117" i="1"/>
  <c r="BA124" i="1"/>
  <c r="F123" i="1"/>
  <c r="F119" i="1"/>
  <c r="AE65" i="1"/>
  <c r="T57" i="1"/>
  <c r="F59" i="1"/>
  <c r="I58" i="1"/>
  <c r="F22" i="1"/>
  <c r="CR58" i="1"/>
  <c r="F286" i="1" l="1"/>
  <c r="BB54" i="1"/>
  <c r="BM54" i="1"/>
  <c r="CJ54" i="1"/>
  <c r="BF54" i="1"/>
  <c r="CO301" i="1"/>
  <c r="CD54" i="1"/>
  <c r="AE283" i="1"/>
  <c r="AE54" i="1"/>
  <c r="U54" i="1"/>
  <c r="BJ54" i="1"/>
  <c r="P54" i="1"/>
  <c r="F292" i="1"/>
  <c r="CR54" i="1"/>
  <c r="CA54" i="1"/>
  <c r="I54" i="1"/>
  <c r="H54" i="1"/>
  <c r="G54" i="1"/>
  <c r="I291" i="1"/>
  <c r="BA112" i="1"/>
  <c r="BZ102" i="1"/>
  <c r="F112" i="1"/>
  <c r="BZ112" i="1"/>
  <c r="BA102" i="1"/>
  <c r="CQ112" i="1"/>
  <c r="F102" i="1"/>
  <c r="CQ102" i="1"/>
  <c r="AX11" i="1"/>
  <c r="CA98" i="1"/>
  <c r="CQ179" i="1"/>
  <c r="AQ62" i="1"/>
  <c r="W11" i="1"/>
  <c r="CQ299" i="1"/>
  <c r="BZ132" i="1"/>
  <c r="BZ107" i="1"/>
  <c r="CQ291" i="1"/>
  <c r="J282" i="1"/>
  <c r="AP11" i="1"/>
  <c r="BY241" i="1"/>
  <c r="AZ11" i="1"/>
  <c r="BY71" i="1"/>
  <c r="BZ46" i="1"/>
  <c r="CQ183" i="1"/>
  <c r="BY111" i="1"/>
  <c r="BZ65" i="1"/>
  <c r="E136" i="1"/>
  <c r="BY119" i="1"/>
  <c r="F214" i="1"/>
  <c r="CA122" i="1"/>
  <c r="BY69" i="1"/>
  <c r="AE122" i="1"/>
  <c r="F107" i="1"/>
  <c r="BY79" i="1"/>
  <c r="BB98" i="1"/>
  <c r="F130" i="1"/>
  <c r="O152" i="1"/>
  <c r="BY247" i="1"/>
  <c r="CQ104" i="1"/>
  <c r="I95" i="1"/>
  <c r="CQ70" i="1"/>
  <c r="CD98" i="1"/>
  <c r="BY226" i="1"/>
  <c r="BY212" i="1"/>
  <c r="BY233" i="1"/>
  <c r="F295" i="1"/>
  <c r="F116" i="1"/>
  <c r="H57" i="1"/>
  <c r="CC138" i="1"/>
  <c r="CC62" i="1"/>
  <c r="AK11" i="1"/>
  <c r="R11" i="1"/>
  <c r="BZ214" i="1"/>
  <c r="AA62" i="1"/>
  <c r="CQ289" i="1"/>
  <c r="CQ297" i="1"/>
  <c r="CQ46" i="1"/>
  <c r="F37" i="1"/>
  <c r="E97" i="1"/>
  <c r="BZ179" i="1"/>
  <c r="CQ107" i="1"/>
  <c r="CJ206" i="1"/>
  <c r="BY189" i="1"/>
  <c r="BZ160" i="1"/>
  <c r="H101" i="1"/>
  <c r="AS117" i="1"/>
  <c r="AR138" i="1"/>
  <c r="BZ183" i="1"/>
  <c r="BJ218" i="1"/>
  <c r="CQ214" i="1"/>
  <c r="AE115" i="1"/>
  <c r="CD101" i="1"/>
  <c r="H80" i="1"/>
  <c r="F143" i="1"/>
  <c r="BZ118" i="1"/>
  <c r="E269" i="1"/>
  <c r="BZ50" i="1"/>
  <c r="CQ293" i="1"/>
  <c r="BY254" i="1"/>
  <c r="BZ297" i="1"/>
  <c r="E234" i="1"/>
  <c r="F289" i="1"/>
  <c r="U279" i="1"/>
  <c r="AE279" i="1"/>
  <c r="E250" i="1"/>
  <c r="E246" i="1"/>
  <c r="CQ287" i="1"/>
  <c r="BF218" i="1"/>
  <c r="BY255" i="1"/>
  <c r="BM218" i="1"/>
  <c r="F297" i="1"/>
  <c r="BA291" i="1"/>
  <c r="BY240" i="1"/>
  <c r="F275" i="1"/>
  <c r="E223" i="1"/>
  <c r="E247" i="1"/>
  <c r="BZ295" i="1"/>
  <c r="BY298" i="1"/>
  <c r="BA280" i="1"/>
  <c r="BM209" i="1"/>
  <c r="BB279" i="1"/>
  <c r="BA277" i="1"/>
  <c r="BY219" i="1"/>
  <c r="CQ280" i="1"/>
  <c r="CQ277" i="1"/>
  <c r="CA209" i="1"/>
  <c r="BY248" i="1"/>
  <c r="BY242" i="1"/>
  <c r="BY229" i="1"/>
  <c r="BA297" i="1"/>
  <c r="BY245" i="1"/>
  <c r="BZ299" i="1"/>
  <c r="BY205" i="1"/>
  <c r="BM279" i="1"/>
  <c r="BZ259" i="1"/>
  <c r="E262" i="1"/>
  <c r="E263" i="1"/>
  <c r="E264" i="1"/>
  <c r="E265" i="1"/>
  <c r="BZ277" i="1"/>
  <c r="BY262" i="1"/>
  <c r="BA299" i="1"/>
  <c r="CQ216" i="1"/>
  <c r="BY265" i="1"/>
  <c r="BY256" i="1"/>
  <c r="BY244" i="1"/>
  <c r="BY161" i="1"/>
  <c r="I172" i="1"/>
  <c r="O159" i="1"/>
  <c r="BB152" i="1"/>
  <c r="BY276" i="1"/>
  <c r="F165" i="1"/>
  <c r="BY155" i="1"/>
  <c r="E240" i="1"/>
  <c r="E268" i="1"/>
  <c r="R152" i="1"/>
  <c r="BY238" i="1"/>
  <c r="BY221" i="1"/>
  <c r="BB209" i="1"/>
  <c r="AN152" i="1"/>
  <c r="BJ209" i="1"/>
  <c r="BZ275" i="1"/>
  <c r="BY215" i="1"/>
  <c r="BY250" i="1"/>
  <c r="BA181" i="1"/>
  <c r="BF206" i="1"/>
  <c r="BY171" i="1"/>
  <c r="BY269" i="1"/>
  <c r="BY163" i="1"/>
  <c r="BY204" i="1"/>
  <c r="BY239" i="1"/>
  <c r="CQ170" i="1"/>
  <c r="CJ209" i="1"/>
  <c r="E169" i="1"/>
  <c r="BY252" i="1"/>
  <c r="U156" i="1"/>
  <c r="BY190" i="1"/>
  <c r="E298" i="1"/>
  <c r="F158" i="1"/>
  <c r="BZ216" i="1"/>
  <c r="BA259" i="1"/>
  <c r="BY294" i="1"/>
  <c r="BF138" i="1"/>
  <c r="E249" i="1"/>
  <c r="BB218" i="1"/>
  <c r="BA180" i="1"/>
  <c r="CQ153" i="1"/>
  <c r="F277" i="1"/>
  <c r="BY128" i="1"/>
  <c r="H172" i="1"/>
  <c r="AZ138" i="1"/>
  <c r="E148" i="1"/>
  <c r="BA165" i="1"/>
  <c r="CQ207" i="1"/>
  <c r="BY184" i="1"/>
  <c r="CQ185" i="1"/>
  <c r="E248" i="1"/>
  <c r="CQ232" i="1"/>
  <c r="BA216" i="1"/>
  <c r="E261" i="1"/>
  <c r="CQ160" i="1"/>
  <c r="CR159" i="1"/>
  <c r="I279" i="1"/>
  <c r="BY234" i="1"/>
  <c r="P279" i="1"/>
  <c r="BY176" i="1"/>
  <c r="BY251" i="1"/>
  <c r="BJ279" i="1"/>
  <c r="BA275" i="1"/>
  <c r="BY223" i="1"/>
  <c r="BY200" i="1"/>
  <c r="BY230" i="1"/>
  <c r="AM213" i="1"/>
  <c r="E290" i="1"/>
  <c r="BY199" i="1"/>
  <c r="BY274" i="1"/>
  <c r="CA95" i="1"/>
  <c r="AZ152" i="1"/>
  <c r="BY278" i="1"/>
  <c r="BZ134" i="1"/>
  <c r="BY59" i="1"/>
  <c r="BZ55" i="1"/>
  <c r="F48" i="1"/>
  <c r="F32" i="1"/>
  <c r="E121" i="1"/>
  <c r="E255" i="1"/>
  <c r="E108" i="1"/>
  <c r="BJ159" i="1"/>
  <c r="BY108" i="1"/>
  <c r="BA214" i="1"/>
  <c r="CR138" i="1"/>
  <c r="E278" i="1"/>
  <c r="E150" i="1"/>
  <c r="BZ162" i="1"/>
  <c r="E226" i="1"/>
  <c r="F124" i="1"/>
  <c r="BB206" i="1"/>
  <c r="CR209" i="1"/>
  <c r="BY201" i="1"/>
  <c r="E242" i="1"/>
  <c r="E193" i="1"/>
  <c r="BF209" i="1"/>
  <c r="BA96" i="1"/>
  <c r="CQ41" i="1"/>
  <c r="CR218" i="1"/>
  <c r="BY202" i="1"/>
  <c r="BY217" i="1"/>
  <c r="I209" i="1"/>
  <c r="BY97" i="1"/>
  <c r="BY198" i="1"/>
  <c r="E144" i="1"/>
  <c r="BM152" i="1"/>
  <c r="BA289" i="1"/>
  <c r="BZ287" i="1"/>
  <c r="BA168" i="1"/>
  <c r="E230" i="1"/>
  <c r="BY191" i="1"/>
  <c r="BY288" i="1"/>
  <c r="F168" i="1"/>
  <c r="BY203" i="1"/>
  <c r="CQ96" i="1"/>
  <c r="N11" i="1"/>
  <c r="U138" i="1"/>
  <c r="P172" i="1"/>
  <c r="BZ165" i="1"/>
  <c r="J218" i="1"/>
  <c r="BM138" i="1"/>
  <c r="BY166" i="1"/>
  <c r="AE34" i="1"/>
  <c r="BZ96" i="1"/>
  <c r="AE14" i="1"/>
  <c r="F15" i="1"/>
  <c r="CE213" i="1"/>
  <c r="F75" i="1"/>
  <c r="L213" i="1"/>
  <c r="AM11" i="1"/>
  <c r="AU213" i="1"/>
  <c r="S213" i="1"/>
  <c r="BY135" i="1"/>
  <c r="CQ55" i="1"/>
  <c r="BY31" i="1"/>
  <c r="CC11" i="1"/>
  <c r="BZ52" i="1"/>
  <c r="Y11" i="1"/>
  <c r="AC218" i="1"/>
  <c r="F185" i="1"/>
  <c r="E184" i="1"/>
  <c r="BY91" i="1"/>
  <c r="CQ295" i="1"/>
  <c r="BA293" i="1"/>
  <c r="E221" i="1"/>
  <c r="E219" i="1"/>
  <c r="CQ210" i="1"/>
  <c r="BB101" i="1"/>
  <c r="AE98" i="1"/>
  <c r="BY37" i="1"/>
  <c r="BB95" i="1"/>
  <c r="F46" i="1"/>
  <c r="CJ95" i="1"/>
  <c r="CQ165" i="1"/>
  <c r="BA183" i="1"/>
  <c r="BB159" i="1"/>
  <c r="F104" i="1"/>
  <c r="BY127" i="1"/>
  <c r="BY173" i="1"/>
  <c r="BY193" i="1"/>
  <c r="BY136" i="1"/>
  <c r="BY100" i="1"/>
  <c r="BY149" i="1"/>
  <c r="BY164" i="1"/>
  <c r="BZ175" i="1"/>
  <c r="BY186" i="1"/>
  <c r="E188" i="1"/>
  <c r="BY211" i="1"/>
  <c r="BY30" i="1"/>
  <c r="BY77" i="1"/>
  <c r="BA185" i="1"/>
  <c r="CD209" i="1"/>
  <c r="CR98" i="1"/>
  <c r="CQ44" i="1"/>
  <c r="CQ181" i="1"/>
  <c r="BY167" i="1"/>
  <c r="P209" i="1"/>
  <c r="E191" i="1"/>
  <c r="F179" i="1"/>
  <c r="BZ168" i="1"/>
  <c r="BZ68" i="1"/>
  <c r="E272" i="1"/>
  <c r="E177" i="1"/>
  <c r="BZ78" i="1"/>
  <c r="E243" i="1"/>
  <c r="CQ110" i="1"/>
  <c r="BF95" i="1"/>
  <c r="BZ74" i="1"/>
  <c r="CQ68" i="1"/>
  <c r="BY67" i="1"/>
  <c r="E167" i="1"/>
  <c r="CQ39" i="1"/>
  <c r="F163" i="1"/>
  <c r="BY137" i="1"/>
  <c r="BY180" i="1"/>
  <c r="CQ76" i="1"/>
  <c r="F293" i="1"/>
  <c r="BY296" i="1"/>
  <c r="BZ289" i="1"/>
  <c r="CD279" i="1"/>
  <c r="BY268" i="1"/>
  <c r="BY267" i="1"/>
  <c r="U98" i="1"/>
  <c r="BZ291" i="1"/>
  <c r="U195" i="1"/>
  <c r="T218" i="1"/>
  <c r="BR213" i="1"/>
  <c r="CR106" i="1"/>
  <c r="BC213" i="1"/>
  <c r="AE146" i="1"/>
  <c r="BG213" i="1"/>
  <c r="AI11" i="1"/>
  <c r="F12" i="1"/>
  <c r="BZ12" i="1"/>
  <c r="F60" i="1"/>
  <c r="BA58" i="1"/>
  <c r="BY51" i="1"/>
  <c r="BY49" i="1"/>
  <c r="BA39" i="1"/>
  <c r="BZ104" i="1"/>
  <c r="F39" i="1"/>
  <c r="BA12" i="1"/>
  <c r="E47" i="1"/>
  <c r="H159" i="1"/>
  <c r="BM159" i="1"/>
  <c r="CJ172" i="1"/>
  <c r="F68" i="1"/>
  <c r="J138" i="1"/>
  <c r="CR152" i="1"/>
  <c r="BZ99" i="1"/>
  <c r="F181" i="1"/>
  <c r="BZ187" i="1"/>
  <c r="BY47" i="1"/>
  <c r="BA146" i="1"/>
  <c r="E145" i="1"/>
  <c r="BA115" i="1"/>
  <c r="BZ195" i="1"/>
  <c r="F160" i="1"/>
  <c r="Z218" i="1"/>
  <c r="AE206" i="1"/>
  <c r="BZ293" i="1"/>
  <c r="CJ159" i="1"/>
  <c r="CQ283" i="1"/>
  <c r="BY174" i="1"/>
  <c r="CD218" i="1"/>
  <c r="BD213" i="1"/>
  <c r="AS213" i="1"/>
  <c r="M213" i="1"/>
  <c r="O138" i="1"/>
  <c r="P117" i="1"/>
  <c r="AM117" i="1"/>
  <c r="AE57" i="1"/>
  <c r="BY290" i="1"/>
  <c r="BY90" i="1"/>
  <c r="CA57" i="1"/>
  <c r="BA162" i="1"/>
  <c r="F110" i="1"/>
  <c r="AZ218" i="1"/>
  <c r="Y218" i="1"/>
  <c r="F31" i="1"/>
  <c r="BY253" i="1"/>
  <c r="F207" i="1"/>
  <c r="BA287" i="1"/>
  <c r="BA107" i="1"/>
  <c r="BY148" i="1"/>
  <c r="CR279" i="1"/>
  <c r="CQ48" i="1"/>
  <c r="E267" i="1"/>
  <c r="CQ259" i="1"/>
  <c r="E256" i="1"/>
  <c r="CJ98" i="1"/>
  <c r="E176" i="1"/>
  <c r="BY300" i="1"/>
  <c r="BY264" i="1"/>
  <c r="BF279" i="1"/>
  <c r="BY261" i="1"/>
  <c r="BY263" i="1"/>
  <c r="BY272" i="1"/>
  <c r="BY169" i="1"/>
  <c r="BA143" i="1"/>
  <c r="E274" i="1"/>
  <c r="BJ98" i="1"/>
  <c r="E281" i="1"/>
  <c r="BA65" i="1"/>
  <c r="BY61" i="1"/>
  <c r="BB57" i="1"/>
  <c r="BZ32" i="1"/>
  <c r="E276" i="1"/>
  <c r="BA63" i="1"/>
  <c r="F52" i="1"/>
  <c r="F50" i="1"/>
  <c r="BA46" i="1"/>
  <c r="F280" i="1"/>
  <c r="BY23" i="1"/>
  <c r="I98" i="1"/>
  <c r="CQ275" i="1"/>
  <c r="G138" i="1"/>
  <c r="BW11" i="1"/>
  <c r="E238" i="1"/>
  <c r="E211" i="1"/>
  <c r="BY66" i="1"/>
  <c r="I34" i="1"/>
  <c r="BY82" i="1"/>
  <c r="F76" i="1"/>
  <c r="BA52" i="1"/>
  <c r="BZ39" i="1"/>
  <c r="BY197" i="1"/>
  <c r="BY194" i="1"/>
  <c r="E127" i="1"/>
  <c r="E189" i="1"/>
  <c r="CD152" i="1"/>
  <c r="I101" i="1"/>
  <c r="CC117" i="1"/>
  <c r="BY116" i="1"/>
  <c r="BA210" i="1"/>
  <c r="CD117" i="1"/>
  <c r="BY157" i="1"/>
  <c r="BZ181" i="1"/>
  <c r="BZ70" i="1"/>
  <c r="CJ138" i="1"/>
  <c r="BY151" i="1"/>
  <c r="BZ170" i="1"/>
  <c r="E182" i="1"/>
  <c r="CR206" i="1"/>
  <c r="K11" i="1"/>
  <c r="CR101" i="1"/>
  <c r="CQ130" i="1"/>
  <c r="F96" i="1"/>
  <c r="BB138" i="1"/>
  <c r="E196" i="1"/>
  <c r="F170" i="1"/>
  <c r="E215" i="1"/>
  <c r="E174" i="1"/>
  <c r="BJ152" i="1"/>
  <c r="CD138" i="1"/>
  <c r="BZ124" i="1"/>
  <c r="BY121" i="1"/>
  <c r="BZ110" i="1"/>
  <c r="BJ95" i="1"/>
  <c r="F287" i="1"/>
  <c r="F259" i="1"/>
  <c r="BY56" i="1"/>
  <c r="BY144" i="1"/>
  <c r="BZ58" i="1"/>
  <c r="BY133" i="1"/>
  <c r="BY86" i="1"/>
  <c r="BA70" i="1"/>
  <c r="E254" i="1"/>
  <c r="CJ101" i="1"/>
  <c r="BY83" i="1"/>
  <c r="F72" i="1"/>
  <c r="CQ168" i="1"/>
  <c r="BY145" i="1"/>
  <c r="BY177" i="1"/>
  <c r="I146" i="1"/>
  <c r="CJ279" i="1"/>
  <c r="BY196" i="1"/>
  <c r="AE18" i="1"/>
  <c r="BB117" i="1"/>
  <c r="CA159" i="1"/>
  <c r="BB172" i="1"/>
  <c r="E128" i="1"/>
  <c r="BA118" i="1"/>
  <c r="E151" i="1"/>
  <c r="U14" i="1"/>
  <c r="BZ81" i="1"/>
  <c r="E212" i="1"/>
  <c r="E208" i="1"/>
  <c r="E171" i="1"/>
  <c r="E288" i="1"/>
  <c r="BZ126" i="1"/>
  <c r="BZ115" i="1"/>
  <c r="BY75" i="1"/>
  <c r="I162" i="1"/>
  <c r="CA43" i="1"/>
  <c r="BJ172" i="1"/>
  <c r="BA175" i="1"/>
  <c r="CQ156" i="1"/>
  <c r="E13" i="1"/>
  <c r="F16" i="1"/>
  <c r="BZ48" i="1"/>
  <c r="BZ210" i="1"/>
  <c r="BZ143" i="1"/>
  <c r="BZ185" i="1"/>
  <c r="F99" i="1"/>
  <c r="P101" i="1"/>
  <c r="I43" i="1"/>
  <c r="BY182" i="1"/>
  <c r="CQ187" i="1"/>
  <c r="CR172" i="1"/>
  <c r="CD172" i="1"/>
  <c r="F210" i="1"/>
  <c r="BY105" i="1"/>
  <c r="E294" i="1"/>
  <c r="BB80" i="1"/>
  <c r="BY178" i="1"/>
  <c r="G117" i="1"/>
  <c r="E56" i="1"/>
  <c r="E194" i="1"/>
  <c r="E178" i="1"/>
  <c r="CQ84" i="1"/>
  <c r="F175" i="1"/>
  <c r="E166" i="1"/>
  <c r="E51" i="1"/>
  <c r="BA126" i="1"/>
  <c r="F55" i="1"/>
  <c r="BF172" i="1"/>
  <c r="E66" i="1"/>
  <c r="BY33" i="1"/>
  <c r="E35" i="1"/>
  <c r="F187" i="1"/>
  <c r="BJ282" i="1"/>
  <c r="E164" i="1"/>
  <c r="U117" i="1"/>
  <c r="BZ76" i="1"/>
  <c r="E67" i="1"/>
  <c r="BY13" i="1"/>
  <c r="BY53" i="1"/>
  <c r="BZ60" i="1"/>
  <c r="E23" i="1"/>
  <c r="E33" i="1"/>
  <c r="BA160" i="1"/>
  <c r="BY150" i="1"/>
  <c r="BY120" i="1"/>
  <c r="U95" i="1"/>
  <c r="BY192" i="1"/>
  <c r="CA232" i="1"/>
  <c r="BY19" i="1"/>
  <c r="BZ34" i="1"/>
  <c r="G62" i="1"/>
  <c r="E49" i="1"/>
  <c r="BM187" i="1"/>
  <c r="AE156" i="1"/>
  <c r="CQ175" i="1"/>
  <c r="F283" i="1"/>
  <c r="CQ162" i="1"/>
  <c r="CQ195" i="1"/>
  <c r="E186" i="1"/>
  <c r="BA153" i="1"/>
  <c r="BF282" i="1"/>
  <c r="AG213" i="1"/>
  <c r="CM213" i="1"/>
  <c r="AR213" i="1"/>
  <c r="X152" i="1"/>
  <c r="E199" i="1"/>
  <c r="U101" i="1"/>
  <c r="BK213" i="1"/>
  <c r="CQ139" i="1"/>
  <c r="AK117" i="1"/>
  <c r="AW282" i="1"/>
  <c r="BE213" i="1"/>
  <c r="BW213" i="1"/>
  <c r="U106" i="1"/>
  <c r="BA195" i="1"/>
  <c r="BA156" i="1"/>
  <c r="BA68" i="1"/>
  <c r="CQ134" i="1"/>
  <c r="BY36" i="1"/>
  <c r="E157" i="1"/>
  <c r="CQ143" i="1"/>
  <c r="CC152" i="1"/>
  <c r="BY236" i="1"/>
  <c r="BY281" i="1"/>
  <c r="BZ280" i="1"/>
  <c r="BY188" i="1"/>
  <c r="BY286" i="1"/>
  <c r="BM18" i="1"/>
  <c r="G43" i="1"/>
  <c r="CD206" i="1"/>
  <c r="AR152" i="1"/>
  <c r="BX172" i="1"/>
  <c r="F183" i="1"/>
  <c r="G57" i="1"/>
  <c r="CA279" i="1"/>
  <c r="BZ283" i="1"/>
  <c r="BA232" i="1"/>
  <c r="BA55" i="1"/>
  <c r="BM179" i="1"/>
  <c r="AE209" i="1"/>
  <c r="P206" i="1"/>
  <c r="BA99" i="1"/>
  <c r="BY45" i="1"/>
  <c r="BZ44" i="1"/>
  <c r="G11" i="1"/>
  <c r="E252" i="1"/>
  <c r="E100" i="1"/>
  <c r="U153" i="1"/>
  <c r="G98" i="1"/>
  <c r="F41" i="1"/>
  <c r="E27" i="1"/>
  <c r="E197" i="1"/>
  <c r="E53" i="1"/>
  <c r="BA48" i="1"/>
  <c r="U43" i="1"/>
  <c r="E120" i="1"/>
  <c r="G159" i="1"/>
  <c r="CA72" i="1"/>
  <c r="E36" i="1"/>
  <c r="P34" i="1"/>
  <c r="BM14" i="1"/>
  <c r="AI117" i="1"/>
  <c r="P138" i="1"/>
  <c r="I106" i="1"/>
  <c r="BM101" i="1"/>
  <c r="AW213" i="1"/>
  <c r="BH213" i="1"/>
  <c r="E253" i="1"/>
  <c r="BY38" i="1"/>
  <c r="BS213" i="1"/>
  <c r="Q213" i="1"/>
  <c r="F64" i="1"/>
  <c r="AD213" i="1"/>
  <c r="F25" i="1"/>
  <c r="BA32" i="1"/>
  <c r="AE43" i="1"/>
  <c r="BZ29" i="1"/>
  <c r="F20" i="1"/>
  <c r="CJ43" i="1"/>
  <c r="U34" i="1"/>
  <c r="BF43" i="1"/>
  <c r="F70" i="1"/>
  <c r="BJ62" i="1"/>
  <c r="E82" i="1"/>
  <c r="P62" i="1"/>
  <c r="BO213" i="1"/>
  <c r="F38" i="1"/>
  <c r="CR282" i="1"/>
  <c r="BA15" i="1"/>
  <c r="BB11" i="1"/>
  <c r="CD43" i="1"/>
  <c r="E30" i="1"/>
  <c r="AQ213" i="1"/>
  <c r="AX213" i="1"/>
  <c r="CJ80" i="1"/>
  <c r="CJ282" i="1"/>
  <c r="CS213" i="1"/>
  <c r="AH11" i="1"/>
  <c r="H213" i="1"/>
  <c r="BY20" i="1"/>
  <c r="BY28" i="1"/>
  <c r="BY208" i="1"/>
  <c r="U159" i="1"/>
  <c r="E292" i="1"/>
  <c r="BN213" i="1"/>
  <c r="CD62" i="1"/>
  <c r="BZ257" i="1"/>
  <c r="AS138" i="1"/>
  <c r="E71" i="1"/>
  <c r="BI213" i="1"/>
  <c r="CP213" i="1"/>
  <c r="AP213" i="1"/>
  <c r="CA101" i="1"/>
  <c r="BA44" i="1"/>
  <c r="CK218" i="1"/>
  <c r="I232" i="1"/>
  <c r="BY35" i="1"/>
  <c r="P57" i="1"/>
  <c r="CQ34" i="1"/>
  <c r="BB43" i="1"/>
  <c r="BM282" i="1"/>
  <c r="AZ106" i="1"/>
  <c r="G172" i="1"/>
  <c r="AE232" i="1"/>
  <c r="BB62" i="1"/>
  <c r="AB213" i="1"/>
  <c r="CB213" i="1"/>
  <c r="K213" i="1"/>
  <c r="BY22" i="1"/>
  <c r="BZ25" i="1"/>
  <c r="CJ11" i="1"/>
  <c r="BQ213" i="1"/>
  <c r="BY15" i="1"/>
  <c r="BM43" i="1"/>
  <c r="BY140" i="1"/>
  <c r="P282" i="1"/>
  <c r="AN213" i="1"/>
  <c r="CA18" i="1"/>
  <c r="I18" i="1"/>
  <c r="BJ43" i="1"/>
  <c r="E21" i="1"/>
  <c r="BZ139" i="1"/>
  <c r="BM62" i="1"/>
  <c r="CA172" i="1"/>
  <c r="F291" i="1"/>
  <c r="G213" i="1"/>
  <c r="U232" i="1"/>
  <c r="F29" i="1"/>
  <c r="U282" i="1"/>
  <c r="AB172" i="1"/>
  <c r="BZ73" i="1"/>
  <c r="AV213" i="1"/>
  <c r="AF213" i="1"/>
  <c r="H138" i="1"/>
  <c r="O11" i="1"/>
  <c r="E19" i="1"/>
  <c r="BA50" i="1"/>
  <c r="BF80" i="1"/>
  <c r="BB282" i="1"/>
  <c r="AE80" i="1"/>
  <c r="I117" i="1"/>
  <c r="E235" i="1"/>
  <c r="BY17" i="1"/>
  <c r="E141" i="1"/>
  <c r="BA41" i="1"/>
  <c r="CQ78" i="1"/>
  <c r="BA134" i="1"/>
  <c r="BA132" i="1"/>
  <c r="P80" i="1"/>
  <c r="BA78" i="1"/>
  <c r="I80" i="1"/>
  <c r="E201" i="1"/>
  <c r="I57" i="1"/>
  <c r="BJ11" i="1"/>
  <c r="BA34" i="1"/>
  <c r="CR117" i="1"/>
  <c r="BJ117" i="1"/>
  <c r="BF117" i="1"/>
  <c r="E83" i="1"/>
  <c r="BA81" i="1"/>
  <c r="BZ207" i="1"/>
  <c r="E198" i="1"/>
  <c r="BY88" i="1"/>
  <c r="CA80" i="1"/>
  <c r="E69" i="1"/>
  <c r="E251" i="1"/>
  <c r="E200" i="1"/>
  <c r="E244" i="1"/>
  <c r="BY235" i="1"/>
  <c r="E142" i="1"/>
  <c r="BA130" i="1"/>
  <c r="E28" i="1"/>
  <c r="CH282" i="1"/>
  <c r="BF159" i="1"/>
  <c r="CK152" i="1"/>
  <c r="G152" i="1"/>
  <c r="BF101" i="1"/>
  <c r="AT213" i="1"/>
  <c r="AL213" i="1"/>
  <c r="F229" i="1"/>
  <c r="CQ122" i="1"/>
  <c r="BX213" i="1"/>
  <c r="BP213" i="1"/>
  <c r="BZ147" i="1"/>
  <c r="CA146" i="1"/>
  <c r="AJ117" i="1"/>
  <c r="H117" i="1"/>
  <c r="BF106" i="1"/>
  <c r="BF98" i="1"/>
  <c r="CR57" i="1"/>
  <c r="F132" i="1"/>
  <c r="BJ80" i="1"/>
  <c r="U80" i="1"/>
  <c r="CR80" i="1"/>
  <c r="BA60" i="1"/>
  <c r="E245" i="1"/>
  <c r="BA139" i="1"/>
  <c r="BY21" i="1"/>
  <c r="E17" i="1"/>
  <c r="R218" i="1"/>
  <c r="BY249" i="1"/>
  <c r="F205" i="1"/>
  <c r="K62" i="1"/>
  <c r="BA192" i="1"/>
  <c r="AA218" i="1"/>
  <c r="I156" i="1"/>
  <c r="H152" i="1"/>
  <c r="H11" i="1"/>
  <c r="BY142" i="1"/>
  <c r="BY141" i="1"/>
  <c r="CA106" i="1"/>
  <c r="BM95" i="1"/>
  <c r="CJ57" i="1"/>
  <c r="CQ50" i="1"/>
  <c r="CP282" i="1"/>
  <c r="AO213" i="1"/>
  <c r="I206" i="1"/>
  <c r="BM106" i="1"/>
  <c r="CQ99" i="1"/>
  <c r="CJ62" i="1"/>
  <c r="U63" i="1"/>
  <c r="CC218" i="1"/>
  <c r="CA153" i="1"/>
  <c r="BZ154" i="1"/>
  <c r="AE153" i="1"/>
  <c r="F257" i="1"/>
  <c r="P153" i="1"/>
  <c r="H98" i="1"/>
  <c r="CD159" i="1"/>
  <c r="N138" i="1"/>
  <c r="BJ106" i="1"/>
  <c r="BJ101" i="1"/>
  <c r="P95" i="1"/>
  <c r="CQ74" i="1"/>
  <c r="BJ57" i="1"/>
  <c r="CQ32" i="1"/>
  <c r="CT213" i="1"/>
  <c r="AE172" i="1"/>
  <c r="BJ206" i="1"/>
  <c r="CQ60" i="1"/>
  <c r="BF57" i="1"/>
  <c r="CQ65" i="1"/>
  <c r="BF152" i="1"/>
  <c r="CD80" i="1"/>
  <c r="CQ126" i="1"/>
  <c r="E88" i="1"/>
  <c r="BY27" i="1"/>
  <c r="BY24" i="1"/>
  <c r="E203" i="1"/>
  <c r="CQ18" i="1"/>
  <c r="E123" i="1"/>
  <c r="P43" i="1"/>
  <c r="CD11" i="1"/>
  <c r="CQ81" i="1"/>
  <c r="BM57" i="1"/>
  <c r="CA206" i="1"/>
  <c r="E233" i="1"/>
  <c r="BY87" i="1"/>
  <c r="BM80" i="1"/>
  <c r="BY26" i="1"/>
  <c r="E241" i="1"/>
  <c r="E202" i="1"/>
  <c r="I282" i="1"/>
  <c r="CR62" i="1"/>
  <c r="BA207" i="1"/>
  <c r="F258" i="1"/>
  <c r="BY243" i="1"/>
  <c r="BA170" i="1"/>
  <c r="BY16" i="1"/>
  <c r="BZ14" i="1"/>
  <c r="BA283" i="1"/>
  <c r="CH213" i="1"/>
  <c r="BT213" i="1"/>
  <c r="CQ132" i="1"/>
  <c r="BY123" i="1"/>
  <c r="CD106" i="1"/>
  <c r="P106" i="1"/>
  <c r="AE101" i="1"/>
  <c r="P98" i="1"/>
  <c r="F58" i="1"/>
  <c r="BA122" i="1"/>
  <c r="BM117" i="1"/>
  <c r="E149" i="1"/>
  <c r="F65" i="1"/>
  <c r="BF11" i="1"/>
  <c r="BJ138" i="1"/>
  <c r="E90" i="1"/>
  <c r="E26" i="1"/>
  <c r="E239" i="1"/>
  <c r="E204" i="1"/>
  <c r="E137" i="1"/>
  <c r="CQ72" i="1"/>
  <c r="CQ63" i="1"/>
  <c r="AI152" i="1"/>
  <c r="BW172" i="1"/>
  <c r="AH152" i="1"/>
  <c r="CJ156" i="1"/>
  <c r="BZ158" i="1"/>
  <c r="AK218" i="1"/>
  <c r="F155" i="1"/>
  <c r="H62" i="1"/>
  <c r="CQ146" i="1"/>
  <c r="AE126" i="1"/>
  <c r="F129" i="1"/>
  <c r="CR95" i="1"/>
  <c r="AE95" i="1"/>
  <c r="AE63" i="1"/>
  <c r="CQ58" i="1"/>
  <c r="BV213" i="1"/>
  <c r="U209" i="1"/>
  <c r="CQ115" i="1"/>
  <c r="BM98" i="1"/>
  <c r="I74" i="1"/>
  <c r="CD57" i="1"/>
  <c r="BZ258" i="1"/>
  <c r="BA190" i="1"/>
  <c r="BE106" i="1"/>
  <c r="X218" i="1"/>
  <c r="T152" i="1"/>
  <c r="H43" i="1"/>
  <c r="BU213" i="1"/>
  <c r="P159" i="1"/>
  <c r="F147" i="1"/>
  <c r="CJ106" i="1"/>
  <c r="CD95" i="1"/>
  <c r="U57" i="1"/>
  <c r="U18" i="1"/>
  <c r="CQ12" i="1"/>
  <c r="E286" i="1"/>
  <c r="U206" i="1"/>
  <c r="E24" i="1"/>
  <c r="CQ118" i="1"/>
  <c r="BY129" i="1"/>
  <c r="E22" i="1"/>
  <c r="CD282" i="1"/>
  <c r="CA282" i="1"/>
  <c r="BY292" i="1"/>
  <c r="AH218" i="1"/>
  <c r="BY237" i="1"/>
  <c r="O218" i="1"/>
  <c r="N218" i="1"/>
  <c r="E173" i="1"/>
  <c r="CJ218" i="1"/>
  <c r="BY246" i="1"/>
  <c r="AJ213" i="1"/>
  <c r="AI218" i="1"/>
  <c r="W218" i="1"/>
  <c r="V218" i="1"/>
  <c r="E237" i="1"/>
  <c r="E236" i="1"/>
  <c r="E161" i="1"/>
  <c r="AE159" i="1"/>
  <c r="CJ117" i="1"/>
  <c r="BY125" i="1"/>
  <c r="E125" i="1"/>
  <c r="F154" i="1"/>
  <c r="I153" i="1"/>
  <c r="BA104" i="1"/>
  <c r="E105" i="1"/>
  <c r="N152" i="1"/>
  <c r="BA76" i="1"/>
  <c r="E77" i="1"/>
  <c r="CR43" i="1"/>
  <c r="P232" i="1"/>
  <c r="F216" i="1"/>
  <c r="E217" i="1"/>
  <c r="BZ63" i="1"/>
  <c r="BY64" i="1"/>
  <c r="BZ41" i="1"/>
  <c r="BY42" i="1"/>
  <c r="E133" i="1"/>
  <c r="BA84" i="1"/>
  <c r="E131" i="1"/>
  <c r="E87" i="1"/>
  <c r="E86" i="1"/>
  <c r="BA111" i="1"/>
  <c r="BB110" i="1"/>
  <c r="CQ52" i="1"/>
  <c r="CQ14" i="1"/>
  <c r="CR11" i="1"/>
  <c r="E91" i="1"/>
  <c r="E296" i="1"/>
  <c r="BA295" i="1"/>
  <c r="F299" i="1"/>
  <c r="E300" i="1"/>
  <c r="E45" i="1"/>
  <c r="F44" i="1"/>
  <c r="E42" i="1"/>
  <c r="BZ130" i="1"/>
  <c r="BY131" i="1"/>
  <c r="E135" i="1"/>
  <c r="F78" i="1"/>
  <c r="E79" i="1"/>
  <c r="BA72" i="1"/>
  <c r="E73" i="1"/>
  <c r="E61" i="1"/>
  <c r="F134" i="1"/>
  <c r="BZ84" i="1"/>
  <c r="BY85" i="1"/>
  <c r="BA74" i="1"/>
  <c r="F84" i="1"/>
  <c r="E85" i="1"/>
  <c r="BF62" i="1"/>
  <c r="F81" i="1"/>
  <c r="F139" i="1"/>
  <c r="E140" i="1"/>
  <c r="E119" i="1"/>
  <c r="F118" i="1"/>
  <c r="E59" i="1"/>
  <c r="AE282" i="1" l="1"/>
  <c r="BA54" i="1"/>
  <c r="BI301" i="1"/>
  <c r="BO301" i="1"/>
  <c r="BS301" i="1"/>
  <c r="BK301" i="1"/>
  <c r="AG301" i="1"/>
  <c r="BG301" i="1"/>
  <c r="BC301" i="1"/>
  <c r="BR301" i="1"/>
  <c r="AU301" i="1"/>
  <c r="CE301" i="1"/>
  <c r="E96" i="1"/>
  <c r="BU301" i="1"/>
  <c r="BV301" i="1"/>
  <c r="BT301" i="1"/>
  <c r="CT301" i="1"/>
  <c r="BP301" i="1"/>
  <c r="AL301" i="1"/>
  <c r="AF301" i="1"/>
  <c r="BQ301" i="1"/>
  <c r="AO301" i="1"/>
  <c r="AT301" i="1"/>
  <c r="AV301" i="1"/>
  <c r="CB301" i="1"/>
  <c r="BN301" i="1"/>
  <c r="CS301" i="1"/>
  <c r="AD301" i="1"/>
  <c r="Q301" i="1"/>
  <c r="BH301" i="1"/>
  <c r="CM301" i="1"/>
  <c r="BD301" i="1"/>
  <c r="CQ54" i="1"/>
  <c r="S301" i="1"/>
  <c r="BZ54" i="1"/>
  <c r="L301" i="1"/>
  <c r="M301" i="1"/>
  <c r="D241" i="1"/>
  <c r="F54" i="1"/>
  <c r="AB301" i="1"/>
  <c r="CH301" i="1"/>
  <c r="AJ301" i="1"/>
  <c r="AW301" i="1"/>
  <c r="CP301" i="1"/>
  <c r="BX301" i="1"/>
  <c r="AR301" i="1"/>
  <c r="BE301" i="1"/>
  <c r="AN301" i="1"/>
  <c r="AS301" i="1"/>
  <c r="AQ301" i="1"/>
  <c r="G301" i="1"/>
  <c r="BW301" i="1"/>
  <c r="H301" i="1"/>
  <c r="K301" i="1"/>
  <c r="AM301" i="1"/>
  <c r="AP301" i="1"/>
  <c r="AX301" i="1"/>
  <c r="BY112" i="1"/>
  <c r="E102" i="1"/>
  <c r="E112" i="1"/>
  <c r="BY102" i="1"/>
  <c r="E31" i="1"/>
  <c r="BJ213" i="1"/>
  <c r="BY78" i="1"/>
  <c r="BY70" i="1"/>
  <c r="BY110" i="1"/>
  <c r="F115" i="1"/>
  <c r="F98" i="1"/>
  <c r="CA117" i="1"/>
  <c r="E37" i="1"/>
  <c r="AE106" i="1"/>
  <c r="E116" i="1"/>
  <c r="BY170" i="1"/>
  <c r="BY68" i="1"/>
  <c r="E48" i="1"/>
  <c r="BY104" i="1"/>
  <c r="F95" i="1"/>
  <c r="BY46" i="1"/>
  <c r="E46" i="1"/>
  <c r="F162" i="1"/>
  <c r="E124" i="1"/>
  <c r="BY58" i="1"/>
  <c r="E180" i="1"/>
  <c r="E297" i="1"/>
  <c r="E168" i="1"/>
  <c r="BY299" i="1"/>
  <c r="BA279" i="1"/>
  <c r="BY295" i="1"/>
  <c r="BY297" i="1"/>
  <c r="BY25" i="1"/>
  <c r="E50" i="1"/>
  <c r="E293" i="1"/>
  <c r="D171" i="1"/>
  <c r="BZ122" i="1"/>
  <c r="E214" i="1"/>
  <c r="BZ98" i="1"/>
  <c r="BZ95" i="1"/>
  <c r="BY96" i="1"/>
  <c r="E158" i="1"/>
  <c r="BY160" i="1"/>
  <c r="BA179" i="1"/>
  <c r="D31" i="1"/>
  <c r="BZ106" i="1"/>
  <c r="E165" i="1"/>
  <c r="BY81" i="1"/>
  <c r="BY162" i="1"/>
  <c r="D196" i="1"/>
  <c r="D276" i="1"/>
  <c r="BF213" i="1"/>
  <c r="BM213" i="1"/>
  <c r="D250" i="1"/>
  <c r="E277" i="1"/>
  <c r="D240" i="1"/>
  <c r="BY287" i="1"/>
  <c r="CQ279" i="1"/>
  <c r="D226" i="1"/>
  <c r="D223" i="1"/>
  <c r="CR213" i="1"/>
  <c r="D268" i="1"/>
  <c r="D269" i="1"/>
  <c r="D261" i="1"/>
  <c r="D288" i="1"/>
  <c r="D247" i="1"/>
  <c r="BY275" i="1"/>
  <c r="BY214" i="1"/>
  <c r="CD213" i="1"/>
  <c r="AZ213" i="1"/>
  <c r="AC213" i="1"/>
  <c r="D298" i="1"/>
  <c r="D254" i="1"/>
  <c r="D262" i="1"/>
  <c r="D265" i="1"/>
  <c r="D189" i="1"/>
  <c r="D208" i="1"/>
  <c r="E181" i="1"/>
  <c r="BZ159" i="1"/>
  <c r="D248" i="1"/>
  <c r="D144" i="1"/>
  <c r="E175" i="1"/>
  <c r="I138" i="1"/>
  <c r="D177" i="1"/>
  <c r="BB213" i="1"/>
  <c r="D121" i="1"/>
  <c r="D120" i="1"/>
  <c r="E107" i="1"/>
  <c r="E210" i="1"/>
  <c r="D215" i="1"/>
  <c r="Z213" i="1"/>
  <c r="D174" i="1"/>
  <c r="D238" i="1"/>
  <c r="D290" i="1"/>
  <c r="BZ209" i="1"/>
  <c r="CQ206" i="1"/>
  <c r="D148" i="1"/>
  <c r="BY183" i="1"/>
  <c r="D234" i="1"/>
  <c r="CQ282" i="1"/>
  <c r="J213" i="1"/>
  <c r="D267" i="1"/>
  <c r="CQ101" i="1"/>
  <c r="BY143" i="1"/>
  <c r="F122" i="1"/>
  <c r="E207" i="1"/>
  <c r="D212" i="1"/>
  <c r="D278" i="1"/>
  <c r="E287" i="1"/>
  <c r="BA95" i="1"/>
  <c r="CQ152" i="1"/>
  <c r="BZ172" i="1"/>
  <c r="BY107" i="1"/>
  <c r="D108" i="1"/>
  <c r="CQ209" i="1"/>
  <c r="BY293" i="1"/>
  <c r="D263" i="1"/>
  <c r="F74" i="1"/>
  <c r="BA209" i="1"/>
  <c r="D242" i="1"/>
  <c r="E289" i="1"/>
  <c r="D230" i="1"/>
  <c r="D194" i="1"/>
  <c r="I159" i="1"/>
  <c r="CQ218" i="1"/>
  <c r="CQ95" i="1"/>
  <c r="D66" i="1"/>
  <c r="BY277" i="1"/>
  <c r="D182" i="1"/>
  <c r="D51" i="1"/>
  <c r="BZ282" i="1"/>
  <c r="E75" i="1"/>
  <c r="BY216" i="1"/>
  <c r="T213" i="1"/>
  <c r="D255" i="1"/>
  <c r="U172" i="1"/>
  <c r="D127" i="1"/>
  <c r="D97" i="1"/>
  <c r="D167" i="1"/>
  <c r="BY165" i="1"/>
  <c r="D219" i="1"/>
  <c r="BY185" i="1"/>
  <c r="D169" i="1"/>
  <c r="BY99" i="1"/>
  <c r="D136" i="1"/>
  <c r="D47" i="1"/>
  <c r="BY291" i="1"/>
  <c r="E170" i="1"/>
  <c r="BY50" i="1"/>
  <c r="AE11" i="1"/>
  <c r="AE138" i="1"/>
  <c r="BY74" i="1"/>
  <c r="D264" i="1"/>
  <c r="BY134" i="1"/>
  <c r="D184" i="1"/>
  <c r="F206" i="1"/>
  <c r="D211" i="1"/>
  <c r="D145" i="1"/>
  <c r="E143" i="1"/>
  <c r="D128" i="1"/>
  <c r="E183" i="1"/>
  <c r="E259" i="1"/>
  <c r="D176" i="1"/>
  <c r="D191" i="1"/>
  <c r="BY115" i="1"/>
  <c r="BY168" i="1"/>
  <c r="D193" i="1"/>
  <c r="D272" i="1"/>
  <c r="BY210" i="1"/>
  <c r="BY65" i="1"/>
  <c r="BY195" i="1"/>
  <c r="D221" i="1"/>
  <c r="D151" i="1"/>
  <c r="D178" i="1"/>
  <c r="Y213" i="1"/>
  <c r="BY259" i="1"/>
  <c r="F101" i="1"/>
  <c r="BZ101" i="1"/>
  <c r="D274" i="1"/>
  <c r="E16" i="1"/>
  <c r="F14" i="1"/>
  <c r="E12" i="1"/>
  <c r="E39" i="1"/>
  <c r="D161" i="1"/>
  <c r="F146" i="1"/>
  <c r="BA159" i="1"/>
  <c r="F195" i="1"/>
  <c r="E38" i="1"/>
  <c r="E20" i="1"/>
  <c r="BY29" i="1"/>
  <c r="F63" i="1"/>
  <c r="D253" i="1"/>
  <c r="E52" i="1"/>
  <c r="BZ43" i="1"/>
  <c r="E185" i="1"/>
  <c r="CQ159" i="1"/>
  <c r="D49" i="1"/>
  <c r="BY118" i="1"/>
  <c r="E32" i="1"/>
  <c r="BZ57" i="1"/>
  <c r="D13" i="1"/>
  <c r="D164" i="1"/>
  <c r="D56" i="1"/>
  <c r="D294" i="1"/>
  <c r="BY132" i="1"/>
  <c r="BY55" i="1"/>
  <c r="BY124" i="1"/>
  <c r="E275" i="1"/>
  <c r="BY60" i="1"/>
  <c r="D133" i="1"/>
  <c r="E68" i="1"/>
  <c r="BZ72" i="1"/>
  <c r="U218" i="1"/>
  <c r="CA11" i="1"/>
  <c r="AE218" i="1"/>
  <c r="I218" i="1"/>
  <c r="E70" i="1"/>
  <c r="BY207" i="1"/>
  <c r="E15" i="1"/>
  <c r="D82" i="1"/>
  <c r="D197" i="1"/>
  <c r="E99" i="1"/>
  <c r="BA218" i="1"/>
  <c r="D199" i="1"/>
  <c r="CA218" i="1"/>
  <c r="D150" i="1"/>
  <c r="D23" i="1"/>
  <c r="BY52" i="1"/>
  <c r="E65" i="1"/>
  <c r="BY32" i="1"/>
  <c r="D166" i="1"/>
  <c r="BY175" i="1"/>
  <c r="F209" i="1"/>
  <c r="BY181" i="1"/>
  <c r="BY39" i="1"/>
  <c r="F279" i="1"/>
  <c r="E280" i="1"/>
  <c r="D256" i="1"/>
  <c r="BY48" i="1"/>
  <c r="BY289" i="1"/>
  <c r="BY179" i="1"/>
  <c r="E163" i="1"/>
  <c r="BY76" i="1"/>
  <c r="E55" i="1"/>
  <c r="BY187" i="1"/>
  <c r="D100" i="1"/>
  <c r="D186" i="1"/>
  <c r="D33" i="1"/>
  <c r="F18" i="1"/>
  <c r="BZ18" i="1"/>
  <c r="E81" i="1"/>
  <c r="D53" i="1"/>
  <c r="BY73" i="1"/>
  <c r="BA152" i="1"/>
  <c r="CQ172" i="1"/>
  <c r="BA187" i="1"/>
  <c r="D21" i="1"/>
  <c r="D67" i="1"/>
  <c r="BY139" i="1"/>
  <c r="BM11" i="1"/>
  <c r="F232" i="1"/>
  <c r="D69" i="1"/>
  <c r="E64" i="1"/>
  <c r="BY12" i="1"/>
  <c r="D157" i="1"/>
  <c r="F34" i="1"/>
  <c r="BA18" i="1"/>
  <c r="BA117" i="1"/>
  <c r="BY283" i="1"/>
  <c r="BA14" i="1"/>
  <c r="I11" i="1"/>
  <c r="BM172" i="1"/>
  <c r="E95" i="1"/>
  <c r="P11" i="1"/>
  <c r="BY280" i="1"/>
  <c r="D281" i="1"/>
  <c r="D252" i="1"/>
  <c r="BY44" i="1"/>
  <c r="CA62" i="1"/>
  <c r="D188" i="1"/>
  <c r="U152" i="1"/>
  <c r="BA98" i="1"/>
  <c r="BZ279" i="1"/>
  <c r="AE117" i="1"/>
  <c r="E291" i="1"/>
  <c r="D36" i="1"/>
  <c r="E25" i="1"/>
  <c r="D30" i="1"/>
  <c r="D71" i="1"/>
  <c r="D88" i="1"/>
  <c r="D235" i="1"/>
  <c r="D26" i="1"/>
  <c r="CK213" i="1"/>
  <c r="BY257" i="1"/>
  <c r="E130" i="1"/>
  <c r="D19" i="1"/>
  <c r="E29" i="1"/>
  <c r="D131" i="1"/>
  <c r="BY34" i="1"/>
  <c r="D35" i="1"/>
  <c r="BA43" i="1"/>
  <c r="BA282" i="1"/>
  <c r="D91" i="1"/>
  <c r="BB106" i="1"/>
  <c r="D86" i="1"/>
  <c r="I152" i="1"/>
  <c r="D286" i="1"/>
  <c r="E147" i="1"/>
  <c r="E190" i="1"/>
  <c r="CQ106" i="1"/>
  <c r="AK213" i="1"/>
  <c r="BA206" i="1"/>
  <c r="I62" i="1"/>
  <c r="D123" i="1"/>
  <c r="CA152" i="1"/>
  <c r="D249" i="1"/>
  <c r="BZ232" i="1"/>
  <c r="D17" i="1"/>
  <c r="BA138" i="1"/>
  <c r="D245" i="1"/>
  <c r="BA57" i="1"/>
  <c r="CA138" i="1"/>
  <c r="D251" i="1"/>
  <c r="D243" i="1"/>
  <c r="U11" i="1"/>
  <c r="F43" i="1"/>
  <c r="F282" i="1"/>
  <c r="E283" i="1"/>
  <c r="BY63" i="1"/>
  <c r="BA101" i="1"/>
  <c r="BY84" i="1"/>
  <c r="D135" i="1"/>
  <c r="CQ11" i="1"/>
  <c r="D87" i="1"/>
  <c r="BA80" i="1"/>
  <c r="E132" i="1"/>
  <c r="BY41" i="1"/>
  <c r="X213" i="1"/>
  <c r="E155" i="1"/>
  <c r="BY158" i="1"/>
  <c r="BZ156" i="1"/>
  <c r="D137" i="1"/>
  <c r="D239" i="1"/>
  <c r="D90" i="1"/>
  <c r="CQ138" i="1"/>
  <c r="D149" i="1"/>
  <c r="AE62" i="1"/>
  <c r="D233" i="1"/>
  <c r="D24" i="1"/>
  <c r="P152" i="1"/>
  <c r="AE152" i="1"/>
  <c r="E192" i="1"/>
  <c r="BZ146" i="1"/>
  <c r="BY147" i="1"/>
  <c r="D244" i="1"/>
  <c r="E58" i="1"/>
  <c r="BZ80" i="1"/>
  <c r="BY130" i="1"/>
  <c r="CQ117" i="1"/>
  <c r="BY258" i="1"/>
  <c r="F126" i="1"/>
  <c r="E129" i="1"/>
  <c r="CJ152" i="1"/>
  <c r="BY14" i="1"/>
  <c r="E258" i="1"/>
  <c r="CQ80" i="1"/>
  <c r="CC213" i="1"/>
  <c r="U62" i="1"/>
  <c r="CQ98" i="1"/>
  <c r="AA213" i="1"/>
  <c r="E205" i="1"/>
  <c r="R213" i="1"/>
  <c r="D28" i="1"/>
  <c r="D142" i="1"/>
  <c r="D200" i="1"/>
  <c r="BZ206" i="1"/>
  <c r="D201" i="1"/>
  <c r="CQ62" i="1"/>
  <c r="D141" i="1"/>
  <c r="CQ43" i="1"/>
  <c r="CQ57" i="1"/>
  <c r="D204" i="1"/>
  <c r="F57" i="1"/>
  <c r="D202" i="1"/>
  <c r="D203" i="1"/>
  <c r="D27" i="1"/>
  <c r="E257" i="1"/>
  <c r="BY154" i="1"/>
  <c r="BZ153" i="1"/>
  <c r="F156" i="1"/>
  <c r="E229" i="1"/>
  <c r="D198" i="1"/>
  <c r="D83" i="1"/>
  <c r="BY126" i="1"/>
  <c r="D22" i="1"/>
  <c r="D292" i="1"/>
  <c r="AH213" i="1"/>
  <c r="P218" i="1"/>
  <c r="O213" i="1"/>
  <c r="N213" i="1"/>
  <c r="D173" i="1"/>
  <c r="D246" i="1"/>
  <c r="CJ213" i="1"/>
  <c r="AI213" i="1"/>
  <c r="W213" i="1"/>
  <c r="V213" i="1"/>
  <c r="D237" i="1"/>
  <c r="D236" i="1"/>
  <c r="E160" i="1"/>
  <c r="D125" i="1"/>
  <c r="E104" i="1"/>
  <c r="D105" i="1"/>
  <c r="E76" i="1"/>
  <c r="D77" i="1"/>
  <c r="E154" i="1"/>
  <c r="F153" i="1"/>
  <c r="D217" i="1"/>
  <c r="E216" i="1"/>
  <c r="E134" i="1"/>
  <c r="E111" i="1"/>
  <c r="BA110" i="1"/>
  <c r="F80" i="1"/>
  <c r="BA62" i="1"/>
  <c r="D296" i="1"/>
  <c r="E295" i="1"/>
  <c r="D300" i="1"/>
  <c r="E299" i="1"/>
  <c r="E84" i="1"/>
  <c r="D85" i="1"/>
  <c r="D61" i="1"/>
  <c r="E60" i="1"/>
  <c r="E72" i="1"/>
  <c r="E78" i="1"/>
  <c r="D79" i="1"/>
  <c r="E41" i="1"/>
  <c r="D42" i="1"/>
  <c r="E44" i="1"/>
  <c r="D45" i="1"/>
  <c r="D140" i="1"/>
  <c r="E139" i="1"/>
  <c r="D119" i="1"/>
  <c r="E118" i="1"/>
  <c r="D59" i="1"/>
  <c r="W301" i="1" l="1"/>
  <c r="V301" i="1"/>
  <c r="AI301" i="1"/>
  <c r="R301" i="1"/>
  <c r="AA301" i="1"/>
  <c r="X301" i="1"/>
  <c r="BY54" i="1"/>
  <c r="T301" i="1"/>
  <c r="AZ301" i="1"/>
  <c r="BF301" i="1"/>
  <c r="BJ301" i="1"/>
  <c r="AH301" i="1"/>
  <c r="CC301" i="1"/>
  <c r="AK301" i="1"/>
  <c r="CK301" i="1"/>
  <c r="Y301" i="1"/>
  <c r="Z301" i="1"/>
  <c r="AC301" i="1"/>
  <c r="CD301" i="1"/>
  <c r="CR301" i="1"/>
  <c r="J301" i="1"/>
  <c r="N301" i="1"/>
  <c r="O301" i="1"/>
  <c r="E54" i="1"/>
  <c r="BB301" i="1"/>
  <c r="CJ301" i="1"/>
  <c r="BM301" i="1"/>
  <c r="D112" i="1"/>
  <c r="D102" i="1"/>
  <c r="D207" i="1"/>
  <c r="D16" i="1"/>
  <c r="D37" i="1"/>
  <c r="BY101" i="1"/>
  <c r="D116" i="1"/>
  <c r="F106" i="1"/>
  <c r="E115" i="1"/>
  <c r="E122" i="1"/>
  <c r="D180" i="1"/>
  <c r="BZ117" i="1"/>
  <c r="F159" i="1"/>
  <c r="BY18" i="1"/>
  <c r="D170" i="1"/>
  <c r="BY95" i="1"/>
  <c r="E14" i="1"/>
  <c r="D20" i="1"/>
  <c r="F138" i="1"/>
  <c r="CQ213" i="1"/>
  <c r="E162" i="1"/>
  <c r="D124" i="1"/>
  <c r="D46" i="1"/>
  <c r="D168" i="1"/>
  <c r="D96" i="1"/>
  <c r="E74" i="1"/>
  <c r="D275" i="1"/>
  <c r="E179" i="1"/>
  <c r="D75" i="1"/>
  <c r="BY106" i="1"/>
  <c r="D297" i="1"/>
  <c r="D287" i="1"/>
  <c r="D210" i="1"/>
  <c r="E209" i="1"/>
  <c r="D175" i="1"/>
  <c r="D277" i="1"/>
  <c r="BY209" i="1"/>
  <c r="D160" i="1"/>
  <c r="CA213" i="1"/>
  <c r="F172" i="1"/>
  <c r="D289" i="1"/>
  <c r="D181" i="1"/>
  <c r="D214" i="1"/>
  <c r="D107" i="1"/>
  <c r="BY122" i="1"/>
  <c r="U213" i="1"/>
  <c r="AE213" i="1"/>
  <c r="D183" i="1"/>
  <c r="BY159" i="1"/>
  <c r="D259" i="1"/>
  <c r="D132" i="1"/>
  <c r="E206" i="1"/>
  <c r="F62" i="1"/>
  <c r="D50" i="1"/>
  <c r="E34" i="1"/>
  <c r="D143" i="1"/>
  <c r="BY98" i="1"/>
  <c r="F218" i="1"/>
  <c r="I213" i="1"/>
  <c r="D38" i="1"/>
  <c r="BY57" i="1"/>
  <c r="BY206" i="1"/>
  <c r="BZ62" i="1"/>
  <c r="D32" i="1"/>
  <c r="D15" i="1"/>
  <c r="D130" i="1"/>
  <c r="D70" i="1"/>
  <c r="BY282" i="1"/>
  <c r="D68" i="1"/>
  <c r="D165" i="1"/>
  <c r="BY72" i="1"/>
  <c r="D99" i="1"/>
  <c r="E279" i="1"/>
  <c r="D39" i="1"/>
  <c r="D25" i="1"/>
  <c r="D64" i="1"/>
  <c r="D65" i="1"/>
  <c r="BA172" i="1"/>
  <c r="D52" i="1"/>
  <c r="BZ11" i="1"/>
  <c r="D185" i="1"/>
  <c r="BY172" i="1"/>
  <c r="D163" i="1"/>
  <c r="BA213" i="1"/>
  <c r="E98" i="1"/>
  <c r="D293" i="1"/>
  <c r="D55" i="1"/>
  <c r="D12" i="1"/>
  <c r="D48" i="1"/>
  <c r="D73" i="1"/>
  <c r="F11" i="1"/>
  <c r="E63" i="1"/>
  <c r="BA11" i="1"/>
  <c r="BY43" i="1"/>
  <c r="D280" i="1"/>
  <c r="BY279" i="1"/>
  <c r="F117" i="1"/>
  <c r="BY232" i="1"/>
  <c r="D29" i="1"/>
  <c r="E18" i="1"/>
  <c r="E232" i="1"/>
  <c r="E57" i="1"/>
  <c r="BY153" i="1"/>
  <c r="D44" i="1"/>
  <c r="D299" i="1"/>
  <c r="F152" i="1"/>
  <c r="E43" i="1"/>
  <c r="D60" i="1"/>
  <c r="E80" i="1"/>
  <c r="BA106" i="1"/>
  <c r="D257" i="1"/>
  <c r="BY80" i="1"/>
  <c r="BZ218" i="1"/>
  <c r="D139" i="1"/>
  <c r="E282" i="1"/>
  <c r="D229" i="1"/>
  <c r="D41" i="1"/>
  <c r="D283" i="1"/>
  <c r="D58" i="1"/>
  <c r="D118" i="1"/>
  <c r="D78" i="1"/>
  <c r="D295" i="1"/>
  <c r="D216" i="1"/>
  <c r="D104" i="1"/>
  <c r="BZ152" i="1"/>
  <c r="D205" i="1"/>
  <c r="E195" i="1"/>
  <c r="D258" i="1"/>
  <c r="D192" i="1"/>
  <c r="D147" i="1"/>
  <c r="E146" i="1"/>
  <c r="D134" i="1"/>
  <c r="E101" i="1"/>
  <c r="E126" i="1"/>
  <c r="D129" i="1"/>
  <c r="BY146" i="1"/>
  <c r="BY156" i="1"/>
  <c r="D158" i="1"/>
  <c r="D190" i="1"/>
  <c r="E187" i="1"/>
  <c r="D84" i="1"/>
  <c r="D76" i="1"/>
  <c r="E156" i="1"/>
  <c r="BZ138" i="1"/>
  <c r="D155" i="1"/>
  <c r="D81" i="1"/>
  <c r="D291" i="1"/>
  <c r="P213" i="1"/>
  <c r="D154" i="1"/>
  <c r="E153" i="1"/>
  <c r="D111" i="1"/>
  <c r="E110" i="1"/>
  <c r="P301" i="1" l="1"/>
  <c r="U301" i="1"/>
  <c r="CQ301" i="1"/>
  <c r="AE301" i="1"/>
  <c r="CA301" i="1"/>
  <c r="I301" i="1"/>
  <c r="D54" i="1"/>
  <c r="BA301" i="1"/>
  <c r="D122" i="1"/>
  <c r="D206" i="1"/>
  <c r="D115" i="1"/>
  <c r="E159" i="1"/>
  <c r="D95" i="1"/>
  <c r="D179" i="1"/>
  <c r="D14" i="1"/>
  <c r="BY11" i="1"/>
  <c r="BY62" i="1"/>
  <c r="BY117" i="1"/>
  <c r="D74" i="1"/>
  <c r="D209" i="1"/>
  <c r="F213" i="1"/>
  <c r="D72" i="1"/>
  <c r="D98" i="1"/>
  <c r="D63" i="1"/>
  <c r="D34" i="1"/>
  <c r="E218" i="1"/>
  <c r="D18" i="1"/>
  <c r="E62" i="1"/>
  <c r="BY218" i="1"/>
  <c r="D162" i="1"/>
  <c r="D279" i="1"/>
  <c r="E117" i="1"/>
  <c r="E11" i="1"/>
  <c r="D232" i="1"/>
  <c r="D110" i="1"/>
  <c r="D43" i="1"/>
  <c r="D57" i="1"/>
  <c r="D80" i="1"/>
  <c r="D187" i="1"/>
  <c r="D195" i="1"/>
  <c r="D101" i="1"/>
  <c r="E152" i="1"/>
  <c r="D126" i="1"/>
  <c r="D146" i="1"/>
  <c r="E138" i="1"/>
  <c r="E106" i="1"/>
  <c r="D153" i="1"/>
  <c r="D156" i="1"/>
  <c r="BZ213" i="1"/>
  <c r="BY152" i="1"/>
  <c r="E172" i="1"/>
  <c r="BY138" i="1"/>
  <c r="D282" i="1"/>
  <c r="BZ301" i="1" l="1"/>
  <c r="F301" i="1"/>
  <c r="D11" i="1"/>
  <c r="BY213" i="1"/>
  <c r="D62" i="1"/>
  <c r="D218" i="1"/>
  <c r="D159" i="1"/>
  <c r="D117" i="1"/>
  <c r="E213" i="1"/>
  <c r="D106" i="1"/>
  <c r="D138" i="1"/>
  <c r="D152" i="1"/>
  <c r="D172" i="1"/>
  <c r="BY301" i="1" l="1"/>
  <c r="E301" i="1"/>
  <c r="D213" i="1"/>
  <c r="D301" i="1" l="1"/>
</calcChain>
</file>

<file path=xl/sharedStrings.xml><?xml version="1.0" encoding="utf-8"?>
<sst xmlns="http://schemas.openxmlformats.org/spreadsheetml/2006/main" count="1041" uniqueCount="611">
  <si>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</si>
  <si>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</si>
  <si>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</si>
  <si>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</si>
  <si>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</si>
  <si>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</si>
  <si>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</si>
  <si>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</si>
  <si>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</si>
  <si>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</si>
  <si>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</si>
  <si>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</si>
  <si>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</si>
  <si>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</si>
  <si>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</si>
  <si>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</si>
  <si>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</si>
  <si>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</si>
  <si>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</si>
  <si>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</si>
  <si>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</si>
  <si>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</si>
  <si>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</si>
  <si>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</si>
  <si>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</si>
  <si>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</si>
  <si>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</si>
  <si>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</si>
  <si>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</si>
  <si>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</si>
  <si>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</si>
  <si>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</si>
  <si>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</si>
  <si>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</si>
  <si>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</si>
  <si>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</si>
  <si>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</si>
  <si>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</si>
  <si>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</si>
  <si>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</si>
  <si>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</si>
  <si>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</si>
  <si>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</si>
  <si>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</si>
  <si>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</si>
  <si>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</si>
  <si>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</si>
  <si>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</si>
  <si>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</si>
  <si>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</si>
  <si>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</si>
  <si>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</si>
  <si>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</si>
  <si>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</si>
  <si>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</si>
  <si>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</si>
  <si>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</si>
  <si>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</si>
  <si>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</si>
  <si>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</si>
  <si>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</si>
  <si>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</si>
  <si>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</si>
  <si>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</si>
  <si>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</si>
  <si>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</si>
  <si>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</si>
  <si>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</si>
  <si>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</si>
  <si>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</si>
  <si>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</si>
  <si>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</si>
  <si>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</si>
  <si>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</si>
  <si>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</si>
  <si>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</si>
  <si>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</si>
  <si>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</si>
  <si>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</si>
  <si>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</si>
  <si>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</si>
  <si>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</si>
  <si>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</si>
  <si>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</si>
  <si>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</si>
  <si>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</si>
  <si>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</si>
  <si>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</si>
  <si>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</si>
  <si>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</si>
  <si>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</si>
  <si>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</si>
  <si>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</si>
  <si>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</si>
  <si>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</si>
  <si>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</si>
  <si>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</si>
  <si>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</si>
  <si>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</si>
  <si>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</si>
  <si>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</si>
  <si>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</si>
  <si>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</si>
  <si>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</si>
  <si>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</si>
  <si>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</si>
  <si>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</si>
  <si>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</si>
  <si>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</si>
  <si>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</si>
  <si>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</si>
  <si>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</si>
  <si>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</si>
  <si>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</si>
  <si>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</si>
  <si>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</si>
  <si>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</si>
  <si>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</si>
  <si>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</si>
  <si>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</si>
  <si>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</si>
  <si>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</si>
  <si>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</si>
  <si>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</si>
  <si>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</si>
  <si>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</si>
  <si>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</si>
  <si>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</si>
  <si>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</si>
  <si>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</si>
  <si>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</si>
  <si>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</si>
  <si>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</si>
  <si>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</si>
  <si>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</si>
  <si>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</si>
  <si>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</si>
  <si>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</si>
  <si>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</si>
  <si>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</si>
  <si>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</si>
  <si>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</si>
  <si>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</si>
  <si>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</si>
  <si>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</si>
  <si>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</si>
  <si>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</si>
  <si>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</si>
  <si>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</si>
  <si>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</si>
  <si>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</si>
  <si>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</si>
  <si>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</si>
  <si>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</si>
  <si>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</si>
  <si>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</si>
  <si>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</si>
  <si>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</si>
  <si>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</si>
  <si>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</si>
  <si>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</si>
  <si>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</si>
  <si>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</si>
  <si>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</si>
  <si>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</si>
  <si>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</si>
  <si>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</si>
  <si>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</si>
  <si>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</si>
  <si>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</si>
  <si>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</si>
  <si>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</si>
  <si>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</si>
  <si>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</si>
  <si>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</si>
  <si>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</si>
  <si>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</si>
  <si>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</si>
  <si>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</si>
  <si>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</si>
  <si>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</si>
  <si>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</si>
  <si>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</si>
  <si>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</si>
  <si>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</si>
  <si>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</si>
  <si>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</si>
  <si>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</si>
  <si>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</si>
  <si>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</si>
  <si>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</si>
  <si>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</si>
  <si>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</si>
  <si>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</si>
  <si>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</si>
  <si>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</si>
  <si>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</si>
  <si>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</si>
  <si>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</si>
  <si>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</si>
  <si>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</si>
  <si>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</si>
  <si>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</si>
  <si>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</si>
  <si>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</si>
  <si>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</si>
  <si>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</si>
  <si>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</si>
  <si>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</si>
  <si>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</si>
  <si>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</si>
  <si>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</si>
  <si>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</si>
  <si>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</si>
  <si>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</si>
  <si>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</si>
  <si>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</si>
  <si>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</si>
  <si>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</si>
  <si>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</si>
  <si>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</si>
  <si>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</si>
  <si>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</si>
  <si>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</si>
  <si>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</si>
  <si>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</si>
  <si>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</si>
  <si>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</si>
  <si>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</si>
  <si>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</si>
  <si>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</si>
  <si>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</si>
  <si>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</si>
  <si>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</si>
  <si>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</si>
  <si>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</si>
  <si>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</si>
  <si>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</si>
  <si>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</si>
  <si>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</si>
  <si>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</si>
  <si>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</si>
  <si>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</si>
  <si>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</si>
  <si>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</si>
  <si>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</si>
  <si>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</si>
  <si>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</si>
  <si>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</si>
  <si>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</si>
  <si>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</si>
  <si>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</si>
  <si>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</si>
  <si>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</si>
  <si>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</si>
  <si>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</si>
  <si>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</si>
  <si>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</si>
  <si>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</si>
  <si>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</si>
  <si>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</si>
  <si>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</si>
  <si>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</si>
  <si>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</si>
  <si>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</si>
  <si>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</si>
  <si>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</si>
  <si>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</si>
  <si>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</si>
  <si>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</si>
  <si>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</si>
  <si>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</si>
  <si>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</si>
  <si>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</si>
  <si>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</si>
  <si>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</si>
  <si>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</si>
  <si>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</si>
  <si>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</si>
  <si>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</si>
  <si>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</si>
  <si>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</si>
  <si>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</si>
  <si>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</si>
  <si>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</si>
  <si>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</si>
  <si>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</si>
  <si>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</si>
  <si>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</si>
  <si>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</si>
  <si>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</si>
  <si>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</si>
  <si>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</si>
  <si>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</si>
  <si>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</si>
  <si>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</si>
  <si>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</si>
  <si>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</si>
  <si>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</si>
  <si>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</si>
  <si>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</si>
  <si>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</si>
  <si>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</si>
  <si>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</si>
  <si>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</si>
  <si>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</si>
  <si>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</si>
  <si>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</si>
  <si>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</si>
  <si>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</si>
  <si>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</si>
  <si>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</si>
  <si>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</si>
  <si>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</si>
  <si>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</si>
  <si>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</si>
  <si>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</si>
  <si>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</si>
  <si>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</si>
  <si>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</si>
  <si>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</si>
  <si>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</si>
  <si>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</si>
  <si>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</si>
  <si>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</si>
  <si>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</si>
  <si>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</si>
  <si>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</si>
  <si>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</si>
  <si>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</si>
  <si>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</si>
  <si>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</si>
  <si>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</si>
  <si>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</si>
  <si>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</si>
  <si>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</si>
  <si>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</si>
  <si>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</si>
  <si>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</si>
  <si>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</si>
  <si>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</si>
  <si>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</si>
  <si>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</si>
  <si>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</si>
  <si>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</si>
  <si>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</si>
  <si>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</si>
  <si>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</si>
  <si>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</si>
  <si>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</si>
  <si>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</si>
  <si>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</si>
  <si>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</si>
  <si>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</si>
  <si>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</si>
  <si>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</si>
  <si>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</si>
  <si>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</si>
  <si>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</si>
  <si>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</si>
  <si>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</si>
  <si>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</si>
  <si>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</si>
  <si>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</si>
  <si>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</si>
  <si>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</si>
  <si>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</si>
  <si>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</si>
  <si>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</si>
  <si>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</si>
  <si>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</si>
  <si>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</si>
  <si>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</si>
  <si>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</si>
  <si>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</si>
  <si>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</si>
  <si>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</si>
  <si>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</si>
  <si>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</si>
  <si>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</si>
  <si>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</si>
  <si>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</si>
  <si>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</si>
  <si>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</si>
  <si>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</si>
  <si>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</si>
  <si>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</si>
  <si>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</si>
  <si>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</si>
  <si>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</si>
  <si>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</si>
  <si>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</si>
  <si>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</si>
  <si>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</si>
  <si>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</si>
  <si>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</si>
  <si>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</si>
  <si>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</si>
  <si>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</si>
  <si>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</si>
  <si>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</si>
  <si>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</si>
  <si>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</si>
  <si>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</si>
  <si>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</si>
  <si>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</si>
  <si>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</si>
  <si>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</si>
  <si>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</si>
  <si>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</si>
  <si>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</si>
  <si>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</si>
  <si>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</si>
  <si>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</si>
  <si>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</si>
  <si>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</si>
  <si>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</si>
  <si>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</si>
  <si>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</si>
  <si>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</si>
  <si>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</si>
  <si>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</si>
  <si>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</si>
  <si>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</si>
  <si>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</si>
  <si>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</si>
  <si>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</si>
  <si>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</si>
  <si>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</si>
  <si>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</si>
  <si>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</si>
  <si>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</si>
  <si>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</si>
  <si>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</si>
  <si>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</si>
  <si>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</si>
  <si>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</si>
  <si>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</si>
  <si>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</si>
  <si>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</si>
  <si>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</si>
  <si>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</si>
  <si>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</si>
  <si>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</si>
  <si>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</si>
  <si>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</si>
  <si>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</si>
  <si>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</si>
  <si>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</si>
  <si>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</si>
  <si>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</si>
  <si>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</si>
  <si>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</si>
  <si>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</si>
  <si>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</si>
  <si>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</si>
  <si>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</si>
  <si>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</si>
  <si>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</si>
  <si>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</si>
  <si>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</si>
  <si>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</si>
  <si>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</si>
  <si>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</si>
  <si>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</si>
  <si>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</si>
  <si>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</si>
  <si>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</si>
  <si>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</si>
  <si>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</si>
  <si>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</si>
  <si>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</si>
  <si>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</si>
  <si>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</si>
  <si>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</si>
  <si>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</si>
  <si>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</si>
  <si>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</si>
  <si>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</si>
  <si>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</si>
  <si>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</si>
  <si>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</si>
  <si>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</si>
  <si>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</si>
  <si>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</si>
  <si>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</si>
  <si>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</si>
  <si>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УПЛАТА % И ПОГАШ. КРЕДИТОВ СОГЛ. ДОГОВО-РАМ, ЗАКЛЮЧ-М С ГЛ.РАСП-МИ КРЕД.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</si>
  <si>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</si>
  <si>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</si>
  <si>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</si>
  <si>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</si>
  <si>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Государственный заказ на НИОКТР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</si>
  <si>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</si>
  <si>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</si>
  <si>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</si>
  <si>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</si>
  <si>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</si>
  <si>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</si>
  <si>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</si>
  <si>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</si>
  <si>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</si>
  <si>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</si>
  <si>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[240310]</t>
  </si>
  <si>
    <t>жилого фонда</t>
  </si>
  <si>
    <t>[240360]</t>
  </si>
  <si>
    <t>прочих объектов</t>
  </si>
  <si>
    <t>Приложение № 2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</si>
  <si>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</si>
  <si>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</si>
  <si>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</si>
  <si>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</si>
  <si>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</si>
  <si>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</si>
  <si>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</si>
  <si>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</si>
  <si>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</si>
  <si>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</si>
  <si>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</si>
  <si>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Оплата услуг по типовому проектир.</t>
  </si>
  <si>
    <t>в жил. строительство</t>
  </si>
  <si>
    <t>в строит. админ. зданий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</si>
  <si>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</si>
  <si>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</si>
  <si>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</si>
  <si>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</si>
  <si>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</si>
  <si>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</si>
  <si>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</si>
  <si>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</si>
  <si>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</si>
  <si>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</si>
  <si>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Субсидии на содержание МК "Кицканский плацдарм" (ГА Слободзея)</t>
  </si>
  <si>
    <t>"О республиканском бюджете на 2023 год"</t>
  </si>
  <si>
    <t>Предельные  расходы республиканского бюджета на 2023 год</t>
  </si>
  <si>
    <t>Финансовая помощь бюджетам других уровней</t>
  </si>
  <si>
    <t>Мероприятия по улучшению МТБ органа государственной статистики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</si>
  <si>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</si>
  <si>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</si>
  <si>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</si>
  <si>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</si>
  <si>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</si>
  <si>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</si>
  <si>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</si>
  <si>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</si>
  <si>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</si>
  <si>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ГС экологического контроля и охраны окр. среды ПМР (наука)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</si>
  <si>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</si>
  <si>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</si>
  <si>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</si>
  <si>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</si>
  <si>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</si>
  <si>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</si>
  <si>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</si>
  <si>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</si>
  <si>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</si>
  <si>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</si>
  <si>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</si>
  <si>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</si>
  <si>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</si>
  <si>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</si>
  <si>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</si>
  <si>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</si>
  <si>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</si>
  <si>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</si>
  <si>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</si>
  <si>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</si>
  <si>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</si>
  <si>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</si>
  <si>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</si>
  <si>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</si>
  <si>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</si>
  <si>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</si>
  <si>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</si>
  <si>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</si>
  <si>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</si>
  <si>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</si>
  <si>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</si>
  <si>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</si>
  <si>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</si>
  <si>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</si>
  <si>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</si>
  <si>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</si>
  <si>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</si>
  <si>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</si>
  <si>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</si>
  <si>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</si>
  <si>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</si>
  <si>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усл., театр</t>
  </si>
  <si>
    <t>Расходы от оказ. плат. усл. (РКВЦ)</t>
  </si>
  <si>
    <t>Расходы от оказ. плат. усл. (ГС экологического контроля, наука)</t>
  </si>
  <si>
    <t>Расходы от оказ. плат. усл.  (ПГТРК)</t>
  </si>
  <si>
    <t>Расходы от оказ. плат. усл.  (газета)</t>
  </si>
  <si>
    <t>ГЦП " Переоснащение служебного автотранспорта пожарной охраны"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</si>
  <si>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</si>
  <si>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</si>
  <si>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</si>
  <si>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[240270]</t>
  </si>
  <si>
    <t>в строит. прочих объектов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</si>
  <si>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</si>
  <si>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</si>
  <si>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</si>
  <si>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Медикаменты, протезы и продукция, использ. в мед. практике по предписан. врача</t>
  </si>
  <si>
    <t>Индексация страх. взносов населения по долгосорочным договорам добровольн. страх.</t>
  </si>
  <si>
    <t>Учрежд. и усл. в обл. соц. обесп. и соц. поддержки, не отн. к др. гр.</t>
  </si>
  <si>
    <t>Субсидии на содержание и благоустройство ИВМК "Бендерская крепость" и парка                                              им. А. Невского (ГА Бендеры)</t>
  </si>
  <si>
    <t>ГП разгосударствления и приватизации в ПМР на 2022–2023 годы</t>
  </si>
  <si>
    <t>ГЦП "Обеспечение жильем детей-сирот"</t>
  </si>
  <si>
    <t>ГП "Исполнение наказов избирателей"</t>
  </si>
  <si>
    <t>Трансф. на произв. цели</t>
  </si>
  <si>
    <t>Другие трансферты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</si>
</sst>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2">
    <xf numFmtId="0" fontId="0" fillId="0" borderId="0" xfId="0"/>
    <xf numFmtId="165" fontId="6" fillId="0" borderId="2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66" fontId="16" fillId="0" borderId="0" xfId="16" applyNumberFormat="1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165" fontId="10" fillId="2" borderId="8" xfId="0" applyNumberFormat="1" applyFont="1" applyFill="1" applyBorder="1" applyAlignment="1">
      <alignment vertical="center" wrapText="1"/>
    </xf>
    <xf numFmtId="165" fontId="10" fillId="2" borderId="9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165" fontId="10" fillId="0" borderId="6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165" fontId="11" fillId="0" borderId="6" xfId="0" applyNumberFormat="1" applyFont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vertical="center" wrapText="1"/>
    </xf>
    <xf numFmtId="165" fontId="10" fillId="2" borderId="6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165" fontId="11" fillId="0" borderId="6" xfId="0" applyNumberFormat="1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 wrapText="1"/>
    </xf>
    <xf numFmtId="165" fontId="11" fillId="2" borderId="6" xfId="0" applyNumberFormat="1" applyFont="1" applyFill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vertical="center" wrapText="1"/>
    </xf>
    <xf numFmtId="165" fontId="11" fillId="2" borderId="2" xfId="0" applyNumberFormat="1" applyFont="1" applyFill="1" applyBorder="1" applyAlignment="1">
      <alignment vertical="center" wrapText="1"/>
    </xf>
    <xf numFmtId="165" fontId="11" fillId="2" borderId="7" xfId="0" applyNumberFormat="1" applyFont="1" applyFill="1" applyBorder="1" applyAlignment="1">
      <alignment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302"/>
  <sheetViews>
    <sheetView tabSelected="1" view="pageBreakPreview" zoomScale="110" zoomScaleNormal="110" zoomScaleSheetLayoutView="110" workbookViewId="0">
      <pane xSplit="4" ySplit="9" topLeftCell="BD272" activePane="bottomRight" state="frozenSplit"/>
      <selection pane="topRight" activeCell="N1" sqref="N1"/>
      <selection pane="bottomLeft" activeCell="A12" sqref="A12"/>
      <selection pane="bottomRight" activeCell="BL9" sqref="BL9"/>
    </sheetView>
  </sheetViews>
  <sheetFormatPr defaultColWidth="9.109375" defaultRowHeight="14.4" x14ac:dyDescent="0.3"/>
  <cols>
    <col min="1" max="1" width="6.33203125" style="25" customWidth="1"/>
    <col min="2" max="2" width="4.33203125" style="25" customWidth="1"/>
    <col min="3" max="3" width="44.5546875" style="25" customWidth="1"/>
    <col min="4" max="4" width="13.44140625" style="25" customWidth="1"/>
    <col min="5" max="5" width="11.109375" style="25" customWidth="1"/>
    <col min="6" max="7" width="11" style="25" customWidth="1"/>
    <col min="8" max="8" width="9.6640625" style="25" customWidth="1"/>
    <col min="9" max="9" width="11.77734375" style="25" customWidth="1"/>
    <col min="10" max="10" width="12.21875" style="25" customWidth="1"/>
    <col min="11" max="11" width="9.109375" style="25" customWidth="1"/>
    <col min="12" max="12" width="10.88671875" style="25" customWidth="1"/>
    <col min="13" max="14" width="9.109375" style="25" customWidth="1"/>
    <col min="15" max="15" width="10.5546875" style="25" customWidth="1"/>
    <col min="16" max="20" width="9.109375" style="25" customWidth="1"/>
    <col min="21" max="21" width="10" style="25" customWidth="1"/>
    <col min="22" max="22" width="10.5546875" style="25" customWidth="1"/>
    <col min="23" max="23" width="8.6640625" style="25" customWidth="1"/>
    <col min="24" max="25" width="9.21875" style="25" customWidth="1"/>
    <col min="26" max="26" width="7.88671875" style="25" customWidth="1"/>
    <col min="27" max="27" width="9.6640625" style="25" customWidth="1"/>
    <col min="28" max="28" width="9.5546875" style="25" customWidth="1"/>
    <col min="29" max="29" width="7.88671875" style="25" customWidth="1"/>
    <col min="30" max="30" width="8.33203125" style="25" customWidth="1"/>
    <col min="31" max="31" width="11.33203125" style="25" customWidth="1"/>
    <col min="32" max="32" width="9.109375" style="25" customWidth="1"/>
    <col min="33" max="33" width="14.5546875" style="25" customWidth="1"/>
    <col min="34" max="34" width="7.88671875" style="25" customWidth="1"/>
    <col min="35" max="35" width="8.6640625" style="25" customWidth="1"/>
    <col min="36" max="37" width="7.88671875" style="25" customWidth="1"/>
    <col min="38" max="39" width="9" style="25" customWidth="1"/>
    <col min="40" max="40" width="7.88671875" style="25" customWidth="1"/>
    <col min="41" max="41" width="10.21875" style="25" customWidth="1"/>
    <col min="42" max="42" width="8.33203125" style="25" customWidth="1"/>
    <col min="43" max="43" width="8.6640625" style="25" customWidth="1"/>
    <col min="44" max="44" width="7.88671875" style="25" customWidth="1"/>
    <col min="45" max="45" width="8.109375" style="25" customWidth="1"/>
    <col min="46" max="46" width="8.6640625" style="25" customWidth="1"/>
    <col min="47" max="47" width="8.44140625" style="25" customWidth="1"/>
    <col min="48" max="48" width="8.6640625" style="25" customWidth="1"/>
    <col min="49" max="49" width="10.21875" style="25" customWidth="1"/>
    <col min="50" max="50" width="9" style="25" customWidth="1"/>
    <col min="51" max="51" width="11.21875" style="25" customWidth="1"/>
    <col min="52" max="52" width="11.33203125" style="25" customWidth="1"/>
    <col min="53" max="53" width="10" style="25" customWidth="1"/>
    <col min="54" max="54" width="9.6640625" style="25" customWidth="1"/>
    <col min="55" max="56" width="9.5546875" style="25" customWidth="1"/>
    <col min="57" max="57" width="9.6640625" style="25" customWidth="1"/>
    <col min="58" max="58" width="8.6640625" style="25" customWidth="1"/>
    <col min="59" max="59" width="8.88671875" style="25" customWidth="1"/>
    <col min="60" max="60" width="9.109375" style="25" customWidth="1"/>
    <col min="61" max="61" width="10.109375" style="25" customWidth="1"/>
    <col min="62" max="62" width="8.88671875" style="25" customWidth="1"/>
    <col min="63" max="63" width="10.44140625" style="25" customWidth="1"/>
    <col min="64" max="64" width="11.44140625" style="25" customWidth="1"/>
    <col min="65" max="65" width="9.109375" style="25" customWidth="1"/>
    <col min="66" max="66" width="10.33203125" style="25" customWidth="1"/>
    <col min="67" max="67" width="8.5546875" style="25" customWidth="1"/>
    <col min="68" max="68" width="9.5546875" style="25" customWidth="1"/>
    <col min="69" max="69" width="10.109375" style="25" customWidth="1"/>
    <col min="70" max="70" width="9.6640625" style="25" customWidth="1"/>
    <col min="71" max="71" width="9.109375" style="25" customWidth="1"/>
    <col min="72" max="72" width="10.21875" style="25" customWidth="1"/>
    <col min="73" max="74" width="9.109375" style="25" customWidth="1"/>
    <col min="75" max="75" width="10.109375" style="25" customWidth="1"/>
    <col min="76" max="76" width="9.109375" style="25" customWidth="1"/>
    <col min="77" max="77" width="10.109375" style="25" customWidth="1"/>
    <col min="78" max="81" width="10" style="25" customWidth="1"/>
    <col min="82" max="82" width="12" style="25" customWidth="1"/>
    <col min="83" max="83" width="11.5546875" style="25" customWidth="1"/>
    <col min="84" max="85" width="9.5546875" style="25" customWidth="1"/>
    <col min="86" max="86" width="8.88671875" style="25" customWidth="1"/>
    <col min="87" max="87" width="10.44140625" style="25" customWidth="1"/>
    <col min="88" max="88" width="9.6640625" style="25" customWidth="1"/>
    <col min="89" max="89" width="8" style="25" customWidth="1"/>
    <col min="90" max="90" width="9.5546875" style="25" customWidth="1"/>
    <col min="91" max="91" width="8.44140625" style="25" customWidth="1"/>
    <col min="92" max="92" width="9.5546875" style="25" customWidth="1"/>
    <col min="93" max="93" width="8.6640625" style="25" customWidth="1"/>
    <col min="94" max="94" width="10" style="25" customWidth="1"/>
    <col min="95" max="95" width="9.44140625" style="25" customWidth="1"/>
    <col min="96" max="96" width="9.33203125" style="25" customWidth="1"/>
    <col min="97" max="97" width="9.88671875" style="25" customWidth="1"/>
    <col min="98" max="98" width="10.44140625" style="25" customWidth="1"/>
    <col min="99" max="99" width="9.5546875" style="27" customWidth="1"/>
    <col min="100" max="100" width="4.5546875" style="27" customWidth="1"/>
    <col min="101" max="101" width="2.6640625" style="27" customWidth="1"/>
    <col min="102" max="102" width="49.44140625" style="27" customWidth="1"/>
    <col min="103" max="103" width="9.5546875" style="27" customWidth="1"/>
    <col min="104" max="104" width="12.5546875" style="27" customWidth="1"/>
    <col min="105" max="105" width="10.5546875" style="27" customWidth="1"/>
    <col min="106" max="106" width="12.44140625" style="27" customWidth="1"/>
    <col min="107" max="107" width="14.33203125" style="27" customWidth="1"/>
    <col min="108" max="111" width="12.88671875" style="27" bestFit="1" customWidth="1"/>
    <col min="112" max="114" width="11.33203125" style="27" bestFit="1" customWidth="1"/>
    <col min="115" max="115" width="10.33203125" style="27" bestFit="1" customWidth="1"/>
    <col min="116" max="116" width="11.33203125" style="27" bestFit="1" customWidth="1"/>
    <col min="117" max="117" width="10.33203125" style="27" bestFit="1" customWidth="1"/>
    <col min="118" max="118" width="11.33203125" style="27" bestFit="1" customWidth="1"/>
    <col min="119" max="119" width="10.33203125" style="27" bestFit="1" customWidth="1"/>
    <col min="120" max="120" width="9.33203125" style="27" customWidth="1"/>
    <col min="121" max="121" width="8.6640625" style="27" bestFit="1" customWidth="1"/>
    <col min="122" max="122" width="9.33203125" style="27" customWidth="1"/>
    <col min="123" max="123" width="8.33203125" style="27" bestFit="1" customWidth="1"/>
    <col min="124" max="124" width="10.33203125" style="27" bestFit="1" customWidth="1"/>
    <col min="125" max="125" width="11.33203125" style="25" bestFit="1" customWidth="1"/>
    <col min="126" max="126" width="9.33203125" style="25" customWidth="1"/>
    <col min="127" max="129" width="10.33203125" style="25" bestFit="1" customWidth="1"/>
    <col min="130" max="131" width="9.33203125" style="25" customWidth="1"/>
    <col min="132" max="132" width="11.33203125" style="25" bestFit="1" customWidth="1"/>
    <col min="133" max="133" width="9.33203125" style="25" customWidth="1"/>
    <col min="134" max="134" width="8.6640625" style="25" bestFit="1" customWidth="1"/>
    <col min="135" max="135" width="11.33203125" style="25" bestFit="1" customWidth="1"/>
    <col min="136" max="138" width="9.33203125" style="25" customWidth="1"/>
    <col min="139" max="139" width="10.33203125" style="25" bestFit="1" customWidth="1"/>
    <col min="140" max="145" width="9.33203125" style="25" customWidth="1"/>
    <col min="146" max="146" width="8.33203125" style="25" bestFit="1" customWidth="1"/>
    <col min="147" max="147" width="10.33203125" style="25" bestFit="1" customWidth="1"/>
    <col min="148" max="149" width="9.33203125" style="25" customWidth="1"/>
    <col min="150" max="150" width="8.6640625" style="25" bestFit="1" customWidth="1"/>
    <col min="151" max="151" width="9.33203125" style="25" customWidth="1"/>
    <col min="152" max="153" width="10.33203125" style="25" bestFit="1" customWidth="1"/>
    <col min="154" max="154" width="9.33203125" style="25" customWidth="1"/>
    <col min="155" max="155" width="10.33203125" style="25" bestFit="1" customWidth="1"/>
    <col min="156" max="156" width="11.33203125" style="25" bestFit="1" customWidth="1"/>
    <col min="157" max="157" width="12.88671875" style="25" bestFit="1" customWidth="1"/>
    <col min="158" max="159" width="11.33203125" style="25" bestFit="1" customWidth="1"/>
    <col min="160" max="160" width="9.33203125" style="25" customWidth="1"/>
    <col min="161" max="162" width="10.33203125" style="25" bestFit="1" customWidth="1"/>
    <col min="163" max="164" width="9.33203125" style="25" customWidth="1"/>
    <col min="165" max="165" width="11.33203125" style="25" bestFit="1" customWidth="1"/>
    <col min="166" max="168" width="9.33203125" style="25" customWidth="1"/>
    <col min="169" max="169" width="11.33203125" style="25" bestFit="1" customWidth="1"/>
    <col min="170" max="170" width="10.33203125" style="25" bestFit="1" customWidth="1"/>
    <col min="171" max="171" width="9.33203125" style="25" customWidth="1"/>
    <col min="172" max="173" width="10.33203125" style="25" bestFit="1" customWidth="1"/>
    <col min="174" max="174" width="9" style="25" bestFit="1" customWidth="1"/>
    <col min="175" max="175" width="8.33203125" style="25" bestFit="1" customWidth="1"/>
    <col min="176" max="176" width="11.33203125" style="25" bestFit="1" customWidth="1"/>
    <col min="177" max="177" width="9.33203125" style="25" customWidth="1"/>
    <col min="178" max="178" width="9.109375" style="25" bestFit="1" customWidth="1"/>
    <col min="179" max="179" width="11.33203125" style="25" bestFit="1" customWidth="1"/>
    <col min="180" max="180" width="10.33203125" style="25" bestFit="1" customWidth="1"/>
    <col min="181" max="182" width="11.33203125" style="25" bestFit="1" customWidth="1"/>
    <col min="183" max="183" width="10.33203125" style="25" bestFit="1" customWidth="1"/>
    <col min="184" max="184" width="7.6640625" style="25" bestFit="1" customWidth="1"/>
    <col min="185" max="186" width="10.33203125" style="25" bestFit="1" customWidth="1"/>
    <col min="187" max="187" width="8.88671875" style="25" bestFit="1" customWidth="1"/>
    <col min="188" max="189" width="10.33203125" style="25" bestFit="1" customWidth="1"/>
    <col min="190" max="191" width="8" style="25" bestFit="1" customWidth="1"/>
    <col min="192" max="192" width="11.33203125" style="25" bestFit="1" customWidth="1"/>
    <col min="193" max="193" width="9.33203125" style="25" customWidth="1"/>
    <col min="194" max="195" width="10.33203125" style="25" bestFit="1" customWidth="1"/>
    <col min="196" max="196" width="7.6640625" style="25" bestFit="1" customWidth="1"/>
    <col min="197" max="197" width="9.33203125" style="25" customWidth="1"/>
    <col min="198" max="198" width="11.33203125" style="25" bestFit="1" customWidth="1"/>
    <col min="199" max="200" width="10.33203125" style="25" bestFit="1" customWidth="1"/>
    <col min="201" max="201" width="25" style="25" bestFit="1" customWidth="1"/>
    <col min="202" max="202" width="10.33203125" style="25" bestFit="1" customWidth="1"/>
    <col min="203" max="16384" width="9.109375" style="25"/>
  </cols>
  <sheetData>
    <row r="1" spans="1:202" s="7" customFormat="1" ht="15.6" x14ac:dyDescent="0.3">
      <c r="A1" s="4"/>
      <c r="B1" s="4"/>
      <c r="C1" s="5"/>
      <c r="D1" s="6"/>
      <c r="E1" s="6"/>
      <c r="G1" s="8"/>
      <c r="H1" s="8"/>
      <c r="N1" s="6"/>
      <c r="P1" s="8" t="s">
        <v>507</v>
      </c>
      <c r="R1" s="6"/>
      <c r="S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</row>
    <row r="2" spans="1:202" s="7" customFormat="1" ht="15.6" x14ac:dyDescent="0.3">
      <c r="A2" s="4"/>
      <c r="B2" s="4"/>
      <c r="C2" s="5"/>
      <c r="D2" s="6"/>
      <c r="E2" s="6"/>
      <c r="G2" s="8"/>
      <c r="H2" s="8"/>
      <c r="N2" s="6"/>
      <c r="P2" s="8" t="s">
        <v>467</v>
      </c>
      <c r="R2" s="6"/>
      <c r="S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</row>
    <row r="3" spans="1:202" s="7" customFormat="1" ht="15.6" x14ac:dyDescent="0.3">
      <c r="A3" s="4"/>
      <c r="B3" s="4"/>
      <c r="C3" s="5"/>
      <c r="D3" s="6"/>
      <c r="E3" s="6"/>
      <c r="G3" s="8"/>
      <c r="H3" s="8"/>
      <c r="N3" s="6"/>
      <c r="P3" s="8" t="s">
        <v>533</v>
      </c>
      <c r="R3" s="6"/>
      <c r="S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</row>
    <row r="4" spans="1:202" s="7" customFormat="1" ht="15.6" x14ac:dyDescent="0.3">
      <c r="A4" s="4"/>
      <c r="B4" s="4"/>
      <c r="C4" s="5"/>
      <c r="D4" s="6"/>
      <c r="E4" s="6"/>
      <c r="G4" s="8"/>
      <c r="H4" s="8"/>
      <c r="L4" s="6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</row>
    <row r="5" spans="1:202" s="7" customFormat="1" ht="15.6" x14ac:dyDescent="0.3">
      <c r="A5" s="9"/>
      <c r="B5" s="9"/>
      <c r="C5" s="5"/>
      <c r="D5" s="10" t="s">
        <v>534</v>
      </c>
      <c r="E5" s="10"/>
      <c r="F5" s="10"/>
      <c r="G5" s="10"/>
      <c r="H5" s="10"/>
      <c r="I5" s="10"/>
      <c r="J5" s="10"/>
      <c r="K5" s="10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</row>
    <row r="6" spans="1:202" s="3" customFormat="1" ht="16.2" thickBot="1" x14ac:dyDescent="0.35">
      <c r="A6" s="11"/>
      <c r="B6" s="11"/>
      <c r="E6" s="12"/>
      <c r="F6" s="12"/>
      <c r="P6" s="13" t="s">
        <v>468</v>
      </c>
      <c r="CU6" s="32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</row>
    <row r="7" spans="1:202" s="3" customFormat="1" ht="36" customHeight="1" x14ac:dyDescent="0.3">
      <c r="A7" s="29" t="s">
        <v>544</v>
      </c>
      <c r="B7" s="85" t="s">
        <v>64</v>
      </c>
      <c r="C7" s="86" t="s">
        <v>0</v>
      </c>
      <c r="D7" s="89" t="s">
        <v>17</v>
      </c>
      <c r="E7" s="77" t="s">
        <v>2</v>
      </c>
      <c r="F7" s="77" t="s">
        <v>3</v>
      </c>
      <c r="G7" s="77" t="s">
        <v>4</v>
      </c>
      <c r="H7" s="77" t="s">
        <v>510</v>
      </c>
      <c r="I7" s="77" t="s">
        <v>18</v>
      </c>
      <c r="J7" s="77" t="s">
        <v>19</v>
      </c>
      <c r="K7" s="77" t="s">
        <v>20</v>
      </c>
      <c r="L7" s="77" t="s">
        <v>5</v>
      </c>
      <c r="M7" s="77" t="s">
        <v>6</v>
      </c>
      <c r="N7" s="77" t="s">
        <v>21</v>
      </c>
      <c r="O7" s="77" t="s">
        <v>22</v>
      </c>
      <c r="P7" s="77" t="s">
        <v>527</v>
      </c>
      <c r="Q7" s="77" t="s">
        <v>23</v>
      </c>
      <c r="R7" s="77" t="s">
        <v>24</v>
      </c>
      <c r="S7" s="77" t="s">
        <v>25</v>
      </c>
      <c r="T7" s="77" t="s">
        <v>7</v>
      </c>
      <c r="U7" s="77" t="s">
        <v>26</v>
      </c>
      <c r="V7" s="77" t="s">
        <v>27</v>
      </c>
      <c r="W7" s="77" t="s">
        <v>8</v>
      </c>
      <c r="X7" s="77" t="s">
        <v>28</v>
      </c>
      <c r="Y7" s="77" t="s">
        <v>29</v>
      </c>
      <c r="Z7" s="77" t="s">
        <v>9</v>
      </c>
      <c r="AA7" s="77" t="s">
        <v>10</v>
      </c>
      <c r="AB7" s="77" t="s">
        <v>30</v>
      </c>
      <c r="AC7" s="77" t="s">
        <v>11</v>
      </c>
      <c r="AD7" s="77" t="s">
        <v>519</v>
      </c>
      <c r="AE7" s="77" t="s">
        <v>31</v>
      </c>
      <c r="AF7" s="77" t="s">
        <v>517</v>
      </c>
      <c r="AG7" s="77" t="s">
        <v>518</v>
      </c>
      <c r="AH7" s="77" t="s">
        <v>32</v>
      </c>
      <c r="AI7" s="77" t="s">
        <v>33</v>
      </c>
      <c r="AJ7" s="77" t="s">
        <v>34</v>
      </c>
      <c r="AK7" s="77" t="s">
        <v>12</v>
      </c>
      <c r="AL7" s="77" t="s">
        <v>35</v>
      </c>
      <c r="AM7" s="77" t="s">
        <v>479</v>
      </c>
      <c r="AN7" s="77" t="s">
        <v>36</v>
      </c>
      <c r="AO7" s="77" t="s">
        <v>37</v>
      </c>
      <c r="AP7" s="77" t="s">
        <v>38</v>
      </c>
      <c r="AQ7" s="77" t="s">
        <v>39</v>
      </c>
      <c r="AR7" s="77" t="s">
        <v>40</v>
      </c>
      <c r="AS7" s="77" t="s">
        <v>41</v>
      </c>
      <c r="AT7" s="77" t="s">
        <v>42</v>
      </c>
      <c r="AU7" s="77" t="s">
        <v>43</v>
      </c>
      <c r="AV7" s="77" t="s">
        <v>469</v>
      </c>
      <c r="AW7" s="77" t="s">
        <v>44</v>
      </c>
      <c r="AX7" s="77" t="s">
        <v>480</v>
      </c>
      <c r="AY7" s="81" t="s">
        <v>488</v>
      </c>
      <c r="AZ7" s="77" t="s">
        <v>45</v>
      </c>
      <c r="BA7" s="77" t="s">
        <v>481</v>
      </c>
      <c r="BB7" s="77" t="s">
        <v>46</v>
      </c>
      <c r="BC7" s="77" t="s">
        <v>13</v>
      </c>
      <c r="BD7" s="77" t="s">
        <v>47</v>
      </c>
      <c r="BE7" s="77" t="s">
        <v>48</v>
      </c>
      <c r="BF7" s="77" t="s">
        <v>609</v>
      </c>
      <c r="BG7" s="77" t="s">
        <v>470</v>
      </c>
      <c r="BH7" s="77" t="s">
        <v>482</v>
      </c>
      <c r="BI7" s="77" t="s">
        <v>471</v>
      </c>
      <c r="BJ7" s="77" t="s">
        <v>49</v>
      </c>
      <c r="BK7" s="77" t="s">
        <v>50</v>
      </c>
      <c r="BL7" s="77" t="s">
        <v>610</v>
      </c>
      <c r="BM7" s="77" t="s">
        <v>483</v>
      </c>
      <c r="BN7" s="77" t="s">
        <v>51</v>
      </c>
      <c r="BO7" s="77" t="s">
        <v>52</v>
      </c>
      <c r="BP7" s="77" t="s">
        <v>14</v>
      </c>
      <c r="BQ7" s="77" t="s">
        <v>53</v>
      </c>
      <c r="BR7" s="77" t="s">
        <v>54</v>
      </c>
      <c r="BS7" s="77" t="s">
        <v>55</v>
      </c>
      <c r="BT7" s="77" t="s">
        <v>528</v>
      </c>
      <c r="BU7" s="77" t="s">
        <v>484</v>
      </c>
      <c r="BV7" s="77" t="s">
        <v>485</v>
      </c>
      <c r="BW7" s="77" t="s">
        <v>16</v>
      </c>
      <c r="BX7" s="77" t="s">
        <v>56</v>
      </c>
      <c r="BY7" s="77" t="s">
        <v>472</v>
      </c>
      <c r="BZ7" s="77" t="s">
        <v>529</v>
      </c>
      <c r="CA7" s="77" t="s">
        <v>57</v>
      </c>
      <c r="CB7" s="77" t="s">
        <v>58</v>
      </c>
      <c r="CC7" s="77" t="s">
        <v>59</v>
      </c>
      <c r="CD7" s="77" t="s">
        <v>60</v>
      </c>
      <c r="CE7" s="77" t="s">
        <v>520</v>
      </c>
      <c r="CF7" s="77" t="s">
        <v>530</v>
      </c>
      <c r="CG7" s="77" t="s">
        <v>521</v>
      </c>
      <c r="CH7" s="77" t="s">
        <v>522</v>
      </c>
      <c r="CI7" s="77" t="s">
        <v>598</v>
      </c>
      <c r="CJ7" s="77" t="s">
        <v>473</v>
      </c>
      <c r="CK7" s="77" t="s">
        <v>504</v>
      </c>
      <c r="CL7" s="77" t="s">
        <v>474</v>
      </c>
      <c r="CM7" s="77" t="s">
        <v>475</v>
      </c>
      <c r="CN7" s="77" t="s">
        <v>531</v>
      </c>
      <c r="CO7" s="77" t="s">
        <v>506</v>
      </c>
      <c r="CP7" s="77" t="s">
        <v>486</v>
      </c>
      <c r="CQ7" s="77" t="s">
        <v>487</v>
      </c>
      <c r="CR7" s="77" t="s">
        <v>61</v>
      </c>
      <c r="CS7" s="77" t="s">
        <v>62</v>
      </c>
      <c r="CT7" s="83" t="s">
        <v>63</v>
      </c>
      <c r="CU7" s="31"/>
      <c r="CV7" s="32"/>
      <c r="CW7" s="32"/>
      <c r="CX7" s="32"/>
      <c r="CY7" s="32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</row>
    <row r="8" spans="1:202" s="3" customFormat="1" ht="36" customHeight="1" x14ac:dyDescent="0.3">
      <c r="A8" s="79" t="s">
        <v>543</v>
      </c>
      <c r="B8" s="79"/>
      <c r="C8" s="87"/>
      <c r="D8" s="90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82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84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</row>
    <row r="9" spans="1:202" s="3" customFormat="1" ht="24.75" customHeight="1" thickBot="1" x14ac:dyDescent="0.35">
      <c r="A9" s="80"/>
      <c r="B9" s="80"/>
      <c r="C9" s="88"/>
      <c r="D9" s="91"/>
      <c r="E9" s="1" t="s">
        <v>381</v>
      </c>
      <c r="F9" s="1" t="s">
        <v>382</v>
      </c>
      <c r="G9" s="1" t="s">
        <v>383</v>
      </c>
      <c r="H9" s="1" t="s">
        <v>384</v>
      </c>
      <c r="I9" s="1" t="s">
        <v>385</v>
      </c>
      <c r="J9" s="1" t="s">
        <v>386</v>
      </c>
      <c r="K9" s="1" t="s">
        <v>387</v>
      </c>
      <c r="L9" s="1" t="s">
        <v>388</v>
      </c>
      <c r="M9" s="1" t="s">
        <v>389</v>
      </c>
      <c r="N9" s="1" t="s">
        <v>390</v>
      </c>
      <c r="O9" s="1" t="s">
        <v>391</v>
      </c>
      <c r="P9" s="1" t="s">
        <v>392</v>
      </c>
      <c r="Q9" s="1" t="s">
        <v>393</v>
      </c>
      <c r="R9" s="1" t="s">
        <v>394</v>
      </c>
      <c r="S9" s="1" t="s">
        <v>395</v>
      </c>
      <c r="T9" s="1" t="s">
        <v>396</v>
      </c>
      <c r="U9" s="1" t="s">
        <v>397</v>
      </c>
      <c r="V9" s="1" t="s">
        <v>398</v>
      </c>
      <c r="W9" s="1" t="s">
        <v>399</v>
      </c>
      <c r="X9" s="1" t="s">
        <v>400</v>
      </c>
      <c r="Y9" s="1" t="s">
        <v>401</v>
      </c>
      <c r="Z9" s="1" t="s">
        <v>402</v>
      </c>
      <c r="AA9" s="1" t="s">
        <v>403</v>
      </c>
      <c r="AB9" s="1" t="s">
        <v>404</v>
      </c>
      <c r="AC9" s="1" t="s">
        <v>405</v>
      </c>
      <c r="AD9" s="1">
        <v>110900</v>
      </c>
      <c r="AE9" s="1" t="s">
        <v>406</v>
      </c>
      <c r="AF9" s="1" t="s">
        <v>407</v>
      </c>
      <c r="AG9" s="1" t="s">
        <v>408</v>
      </c>
      <c r="AH9" s="1" t="s">
        <v>409</v>
      </c>
      <c r="AI9" s="1" t="s">
        <v>410</v>
      </c>
      <c r="AJ9" s="1" t="s">
        <v>411</v>
      </c>
      <c r="AK9" s="1" t="s">
        <v>412</v>
      </c>
      <c r="AL9" s="1" t="s">
        <v>413</v>
      </c>
      <c r="AM9" s="1" t="s">
        <v>414</v>
      </c>
      <c r="AN9" s="1" t="s">
        <v>415</v>
      </c>
      <c r="AO9" s="1" t="s">
        <v>416</v>
      </c>
      <c r="AP9" s="1" t="s">
        <v>417</v>
      </c>
      <c r="AQ9" s="1" t="s">
        <v>418</v>
      </c>
      <c r="AR9" s="1" t="s">
        <v>419</v>
      </c>
      <c r="AS9" s="1" t="s">
        <v>420</v>
      </c>
      <c r="AT9" s="1" t="s">
        <v>421</v>
      </c>
      <c r="AU9" s="1" t="s">
        <v>422</v>
      </c>
      <c r="AV9" s="1" t="s">
        <v>423</v>
      </c>
      <c r="AW9" s="1" t="s">
        <v>424</v>
      </c>
      <c r="AX9" s="1" t="s">
        <v>425</v>
      </c>
      <c r="AY9" s="28" t="s">
        <v>489</v>
      </c>
      <c r="AZ9" s="1" t="s">
        <v>426</v>
      </c>
      <c r="BA9" s="1" t="s">
        <v>427</v>
      </c>
      <c r="BB9" s="1" t="s">
        <v>428</v>
      </c>
      <c r="BC9" s="1" t="s">
        <v>429</v>
      </c>
      <c r="BD9" s="1" t="s">
        <v>430</v>
      </c>
      <c r="BE9" s="1" t="s">
        <v>431</v>
      </c>
      <c r="BF9" s="1" t="s">
        <v>432</v>
      </c>
      <c r="BG9" s="1" t="s">
        <v>433</v>
      </c>
      <c r="BH9" s="1" t="s">
        <v>434</v>
      </c>
      <c r="BI9" s="1" t="s">
        <v>435</v>
      </c>
      <c r="BJ9" s="1" t="s">
        <v>436</v>
      </c>
      <c r="BK9" s="1" t="s">
        <v>437</v>
      </c>
      <c r="BL9" s="1" t="s">
        <v>477</v>
      </c>
      <c r="BM9" s="1" t="s">
        <v>438</v>
      </c>
      <c r="BN9" s="1" t="s">
        <v>439</v>
      </c>
      <c r="BO9" s="1" t="s">
        <v>440</v>
      </c>
      <c r="BP9" s="1" t="s">
        <v>441</v>
      </c>
      <c r="BQ9" s="1" t="s">
        <v>442</v>
      </c>
      <c r="BR9" s="1" t="s">
        <v>443</v>
      </c>
      <c r="BS9" s="1" t="s">
        <v>444</v>
      </c>
      <c r="BT9" s="1" t="s">
        <v>445</v>
      </c>
      <c r="BU9" s="1" t="s">
        <v>446</v>
      </c>
      <c r="BV9" s="1" t="s">
        <v>447</v>
      </c>
      <c r="BW9" s="1" t="s">
        <v>448</v>
      </c>
      <c r="BX9" s="1" t="s">
        <v>449</v>
      </c>
      <c r="BY9" s="1" t="s">
        <v>450</v>
      </c>
      <c r="BZ9" s="1" t="s">
        <v>451</v>
      </c>
      <c r="CA9" s="1" t="s">
        <v>452</v>
      </c>
      <c r="CB9" s="1" t="s">
        <v>453</v>
      </c>
      <c r="CC9" s="1" t="s">
        <v>454</v>
      </c>
      <c r="CD9" s="1" t="s">
        <v>455</v>
      </c>
      <c r="CE9" s="1" t="s">
        <v>456</v>
      </c>
      <c r="CF9" s="1" t="s">
        <v>501</v>
      </c>
      <c r="CG9" s="1" t="s">
        <v>457</v>
      </c>
      <c r="CH9" s="1" t="s">
        <v>502</v>
      </c>
      <c r="CI9" s="1" t="s">
        <v>597</v>
      </c>
      <c r="CJ9" s="1" t="s">
        <v>458</v>
      </c>
      <c r="CK9" s="1" t="s">
        <v>503</v>
      </c>
      <c r="CL9" s="1" t="s">
        <v>459</v>
      </c>
      <c r="CM9" s="1" t="s">
        <v>460</v>
      </c>
      <c r="CN9" s="1" t="s">
        <v>461</v>
      </c>
      <c r="CO9" s="1" t="s">
        <v>505</v>
      </c>
      <c r="CP9" s="1" t="s">
        <v>462</v>
      </c>
      <c r="CQ9" s="1" t="s">
        <v>463</v>
      </c>
      <c r="CR9" s="1" t="s">
        <v>464</v>
      </c>
      <c r="CS9" s="1" t="s">
        <v>465</v>
      </c>
      <c r="CT9" s="2" t="s">
        <v>466</v>
      </c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</row>
    <row r="10" spans="1:202" s="3" customFormat="1" ht="1.5" customHeight="1" x14ac:dyDescent="0.3">
      <c r="A10" s="33"/>
      <c r="B10" s="33"/>
      <c r="C10" s="34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7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8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</row>
    <row r="11" spans="1:202" s="44" customFormat="1" ht="31.2" x14ac:dyDescent="0.3">
      <c r="A11" s="40" t="s">
        <v>65</v>
      </c>
      <c r="B11" s="40" t="s">
        <v>1</v>
      </c>
      <c r="C11" s="14" t="s">
        <v>66</v>
      </c>
      <c r="D11" s="41">
        <f t="shared" ref="D11:AI11" si="0">SUM(D12+D14+D18+D32+D34+D39+D41)</f>
        <v>263185147</v>
      </c>
      <c r="E11" s="41">
        <f t="shared" si="0"/>
        <v>256314945</v>
      </c>
      <c r="F11" s="41">
        <f t="shared" si="0"/>
        <v>251587329</v>
      </c>
      <c r="G11" s="41">
        <f t="shared" si="0"/>
        <v>163767881</v>
      </c>
      <c r="H11" s="41">
        <f t="shared" si="0"/>
        <v>34517494</v>
      </c>
      <c r="I11" s="41">
        <f t="shared" si="0"/>
        <v>15269121</v>
      </c>
      <c r="J11" s="41">
        <f t="shared" si="0"/>
        <v>10201</v>
      </c>
      <c r="K11" s="41">
        <f t="shared" si="0"/>
        <v>533374</v>
      </c>
      <c r="L11" s="41">
        <f t="shared" si="0"/>
        <v>0</v>
      </c>
      <c r="M11" s="41">
        <f t="shared" si="0"/>
        <v>0</v>
      </c>
      <c r="N11" s="41">
        <f t="shared" si="0"/>
        <v>10109052</v>
      </c>
      <c r="O11" s="41">
        <f t="shared" si="0"/>
        <v>4616494</v>
      </c>
      <c r="P11" s="41">
        <f t="shared" si="0"/>
        <v>2669790</v>
      </c>
      <c r="Q11" s="41">
        <f t="shared" si="0"/>
        <v>16891</v>
      </c>
      <c r="R11" s="41">
        <f t="shared" si="0"/>
        <v>2652899</v>
      </c>
      <c r="S11" s="41">
        <f t="shared" si="0"/>
        <v>25000</v>
      </c>
      <c r="T11" s="41">
        <f t="shared" si="0"/>
        <v>6775953</v>
      </c>
      <c r="U11" s="41">
        <f t="shared" si="0"/>
        <v>4418979</v>
      </c>
      <c r="V11" s="41">
        <f t="shared" si="0"/>
        <v>890346</v>
      </c>
      <c r="W11" s="41">
        <f t="shared" si="0"/>
        <v>1223269</v>
      </c>
      <c r="X11" s="41">
        <f t="shared" si="0"/>
        <v>1262142</v>
      </c>
      <c r="Y11" s="41">
        <f t="shared" si="0"/>
        <v>229919</v>
      </c>
      <c r="Z11" s="41">
        <f t="shared" si="0"/>
        <v>143033</v>
      </c>
      <c r="AA11" s="41">
        <f t="shared" si="0"/>
        <v>538403</v>
      </c>
      <c r="AB11" s="41">
        <f t="shared" si="0"/>
        <v>0</v>
      </c>
      <c r="AC11" s="41">
        <f t="shared" si="0"/>
        <v>131867</v>
      </c>
      <c r="AD11" s="41">
        <f t="shared" si="0"/>
        <v>0</v>
      </c>
      <c r="AE11" s="41">
        <f t="shared" si="0"/>
        <v>24143111</v>
      </c>
      <c r="AF11" s="41">
        <f t="shared" si="0"/>
        <v>0</v>
      </c>
      <c r="AG11" s="41">
        <f t="shared" si="0"/>
        <v>0</v>
      </c>
      <c r="AH11" s="41">
        <f t="shared" si="0"/>
        <v>520145</v>
      </c>
      <c r="AI11" s="41">
        <f t="shared" si="0"/>
        <v>2783953</v>
      </c>
      <c r="AJ11" s="41">
        <f t="shared" ref="AJ11:BO11" si="1">SUM(AJ12+AJ14+AJ18+AJ32+AJ34+AJ39+AJ41)</f>
        <v>0</v>
      </c>
      <c r="AK11" s="41">
        <f t="shared" si="1"/>
        <v>146367</v>
      </c>
      <c r="AL11" s="41">
        <f t="shared" si="1"/>
        <v>1105005</v>
      </c>
      <c r="AM11" s="41">
        <f t="shared" si="1"/>
        <v>602244</v>
      </c>
      <c r="AN11" s="41">
        <f t="shared" si="1"/>
        <v>778105</v>
      </c>
      <c r="AO11" s="41">
        <f t="shared" si="1"/>
        <v>8139103</v>
      </c>
      <c r="AP11" s="41">
        <f t="shared" si="1"/>
        <v>8468</v>
      </c>
      <c r="AQ11" s="41">
        <f t="shared" si="1"/>
        <v>0</v>
      </c>
      <c r="AR11" s="41">
        <f t="shared" si="1"/>
        <v>504502</v>
      </c>
      <c r="AS11" s="41">
        <f t="shared" si="1"/>
        <v>249341</v>
      </c>
      <c r="AT11" s="41">
        <f t="shared" si="1"/>
        <v>0</v>
      </c>
      <c r="AU11" s="41">
        <f t="shared" si="1"/>
        <v>0</v>
      </c>
      <c r="AV11" s="41">
        <f t="shared" si="1"/>
        <v>0</v>
      </c>
      <c r="AW11" s="41">
        <f t="shared" si="1"/>
        <v>1016988</v>
      </c>
      <c r="AX11" s="41">
        <f t="shared" si="1"/>
        <v>2040727</v>
      </c>
      <c r="AY11" s="41">
        <f t="shared" si="1"/>
        <v>448185</v>
      </c>
      <c r="AZ11" s="41">
        <f t="shared" si="1"/>
        <v>5799978</v>
      </c>
      <c r="BA11" s="41">
        <f t="shared" si="1"/>
        <v>4727616</v>
      </c>
      <c r="BB11" s="41">
        <f t="shared" si="1"/>
        <v>0</v>
      </c>
      <c r="BC11" s="41">
        <f t="shared" si="1"/>
        <v>0</v>
      </c>
      <c r="BD11" s="41">
        <f t="shared" si="1"/>
        <v>0</v>
      </c>
      <c r="BE11" s="41">
        <f t="shared" si="1"/>
        <v>0</v>
      </c>
      <c r="BF11" s="41">
        <f t="shared" si="1"/>
        <v>0</v>
      </c>
      <c r="BG11" s="41">
        <f t="shared" si="1"/>
        <v>0</v>
      </c>
      <c r="BH11" s="41">
        <f t="shared" si="1"/>
        <v>0</v>
      </c>
      <c r="BI11" s="41">
        <f t="shared" si="1"/>
        <v>0</v>
      </c>
      <c r="BJ11" s="41">
        <f t="shared" si="1"/>
        <v>0</v>
      </c>
      <c r="BK11" s="41">
        <f t="shared" si="1"/>
        <v>0</v>
      </c>
      <c r="BL11" s="41">
        <f t="shared" si="1"/>
        <v>0</v>
      </c>
      <c r="BM11" s="41">
        <f t="shared" si="1"/>
        <v>4727616</v>
      </c>
      <c r="BN11" s="41">
        <f t="shared" si="1"/>
        <v>0</v>
      </c>
      <c r="BO11" s="41">
        <f t="shared" si="1"/>
        <v>0</v>
      </c>
      <c r="BP11" s="41">
        <f t="shared" ref="BP11:CM11" si="2">SUM(BP12+BP14+BP18+BP32+BP34+BP39+BP41)</f>
        <v>0</v>
      </c>
      <c r="BQ11" s="41">
        <f t="shared" si="2"/>
        <v>0</v>
      </c>
      <c r="BR11" s="41">
        <f t="shared" si="2"/>
        <v>0</v>
      </c>
      <c r="BS11" s="41">
        <f t="shared" si="2"/>
        <v>0</v>
      </c>
      <c r="BT11" s="41">
        <f t="shared" si="2"/>
        <v>0</v>
      </c>
      <c r="BU11" s="41">
        <f t="shared" si="2"/>
        <v>0</v>
      </c>
      <c r="BV11" s="41">
        <f t="shared" si="2"/>
        <v>0</v>
      </c>
      <c r="BW11" s="41">
        <f t="shared" si="2"/>
        <v>4527616</v>
      </c>
      <c r="BX11" s="41">
        <f t="shared" si="2"/>
        <v>200000</v>
      </c>
      <c r="BY11" s="41">
        <f t="shared" si="2"/>
        <v>6870202</v>
      </c>
      <c r="BZ11" s="41">
        <f t="shared" si="2"/>
        <v>6870202</v>
      </c>
      <c r="CA11" s="41">
        <f t="shared" si="2"/>
        <v>6870202</v>
      </c>
      <c r="CB11" s="41">
        <f t="shared" si="2"/>
        <v>0</v>
      </c>
      <c r="CC11" s="41">
        <f t="shared" si="2"/>
        <v>6870202</v>
      </c>
      <c r="CD11" s="41">
        <f t="shared" si="2"/>
        <v>0</v>
      </c>
      <c r="CE11" s="41">
        <f t="shared" si="2"/>
        <v>0</v>
      </c>
      <c r="CF11" s="41">
        <f t="shared" si="2"/>
        <v>0</v>
      </c>
      <c r="CG11" s="41">
        <f t="shared" si="2"/>
        <v>0</v>
      </c>
      <c r="CH11" s="41">
        <f t="shared" si="2"/>
        <v>0</v>
      </c>
      <c r="CI11" s="41">
        <f t="shared" si="2"/>
        <v>0</v>
      </c>
      <c r="CJ11" s="41">
        <f t="shared" si="2"/>
        <v>0</v>
      </c>
      <c r="CK11" s="41">
        <f t="shared" si="2"/>
        <v>0</v>
      </c>
      <c r="CL11" s="41">
        <f t="shared" si="2"/>
        <v>0</v>
      </c>
      <c r="CM11" s="41">
        <f t="shared" si="2"/>
        <v>0</v>
      </c>
      <c r="CN11" s="41"/>
      <c r="CO11" s="41"/>
      <c r="CP11" s="41">
        <f>SUM(CP12+CP14+CP18+CP32+CP34+CP39+CP41)</f>
        <v>0</v>
      </c>
      <c r="CQ11" s="41">
        <f>SUM(CQ12+CQ14+CQ18+CQ32+CQ34+CQ39+CQ41)</f>
        <v>0</v>
      </c>
      <c r="CR11" s="41">
        <f>SUM(CR12+CR14+CR18+CR32+CR34+CR39+CR41)</f>
        <v>0</v>
      </c>
      <c r="CS11" s="41">
        <f>SUM(CS12+CS14+CS18+CS32+CS34+CS39+CS41)</f>
        <v>0</v>
      </c>
      <c r="CT11" s="42">
        <f>SUM(CT12+CT14+CT18+CT32+CT34+CT39+CT41)</f>
        <v>0</v>
      </c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</row>
    <row r="12" spans="1:202" s="44" customFormat="1" ht="31.2" x14ac:dyDescent="0.3">
      <c r="A12" s="39" t="s">
        <v>67</v>
      </c>
      <c r="B12" s="39" t="s">
        <v>1</v>
      </c>
      <c r="C12" s="15" t="s">
        <v>68</v>
      </c>
      <c r="D12" s="45">
        <f>SUM(D13)</f>
        <v>36084209</v>
      </c>
      <c r="E12" s="45">
        <f t="shared" ref="E12:BS12" si="3">SUM(E13)</f>
        <v>35058689</v>
      </c>
      <c r="F12" s="45">
        <f t="shared" si="3"/>
        <v>35026867</v>
      </c>
      <c r="G12" s="45">
        <f t="shared" si="3"/>
        <v>13999081</v>
      </c>
      <c r="H12" s="45">
        <f t="shared" si="3"/>
        <v>3402045</v>
      </c>
      <c r="I12" s="45">
        <f t="shared" si="3"/>
        <v>3693288</v>
      </c>
      <c r="J12" s="45">
        <f t="shared" si="3"/>
        <v>0</v>
      </c>
      <c r="K12" s="45">
        <f t="shared" si="3"/>
        <v>28582</v>
      </c>
      <c r="L12" s="45">
        <f t="shared" si="3"/>
        <v>0</v>
      </c>
      <c r="M12" s="45">
        <f t="shared" si="3"/>
        <v>0</v>
      </c>
      <c r="N12" s="45">
        <f t="shared" si="3"/>
        <v>2832186</v>
      </c>
      <c r="O12" s="45">
        <f t="shared" si="3"/>
        <v>832520</v>
      </c>
      <c r="P12" s="45">
        <f t="shared" si="3"/>
        <v>633606</v>
      </c>
      <c r="Q12" s="45">
        <f t="shared" si="3"/>
        <v>856</v>
      </c>
      <c r="R12" s="45">
        <f t="shared" si="3"/>
        <v>632750</v>
      </c>
      <c r="S12" s="45">
        <f t="shared" si="3"/>
        <v>0</v>
      </c>
      <c r="T12" s="45">
        <f t="shared" si="3"/>
        <v>1252181</v>
      </c>
      <c r="U12" s="45">
        <f t="shared" si="3"/>
        <v>608498</v>
      </c>
      <c r="V12" s="45">
        <f t="shared" si="3"/>
        <v>183250</v>
      </c>
      <c r="W12" s="45">
        <f t="shared" si="3"/>
        <v>101791</v>
      </c>
      <c r="X12" s="45">
        <f t="shared" si="3"/>
        <v>219347</v>
      </c>
      <c r="Y12" s="45">
        <f t="shared" si="3"/>
        <v>32773</v>
      </c>
      <c r="Z12" s="45">
        <f t="shared" si="3"/>
        <v>33885</v>
      </c>
      <c r="AA12" s="45">
        <f t="shared" si="3"/>
        <v>0</v>
      </c>
      <c r="AB12" s="45">
        <f t="shared" si="3"/>
        <v>0</v>
      </c>
      <c r="AC12" s="45">
        <f t="shared" si="3"/>
        <v>37452</v>
      </c>
      <c r="AD12" s="45">
        <f t="shared" si="3"/>
        <v>0</v>
      </c>
      <c r="AE12" s="45">
        <f t="shared" si="3"/>
        <v>11438168</v>
      </c>
      <c r="AF12" s="45">
        <f t="shared" si="3"/>
        <v>0</v>
      </c>
      <c r="AG12" s="45">
        <f t="shared" si="3"/>
        <v>0</v>
      </c>
      <c r="AH12" s="45">
        <f t="shared" si="3"/>
        <v>65500</v>
      </c>
      <c r="AI12" s="45">
        <f t="shared" si="3"/>
        <v>701750</v>
      </c>
      <c r="AJ12" s="45">
        <f t="shared" si="3"/>
        <v>0</v>
      </c>
      <c r="AK12" s="45">
        <f t="shared" si="3"/>
        <v>25455</v>
      </c>
      <c r="AL12" s="45">
        <f t="shared" si="3"/>
        <v>1000574</v>
      </c>
      <c r="AM12" s="45">
        <f t="shared" si="3"/>
        <v>15000</v>
      </c>
      <c r="AN12" s="45">
        <f t="shared" si="3"/>
        <v>310000</v>
      </c>
      <c r="AO12" s="45">
        <f t="shared" si="3"/>
        <v>5382939</v>
      </c>
      <c r="AP12" s="45">
        <f t="shared" si="3"/>
        <v>7326</v>
      </c>
      <c r="AQ12" s="45">
        <f t="shared" si="3"/>
        <v>0</v>
      </c>
      <c r="AR12" s="45">
        <f t="shared" si="3"/>
        <v>0</v>
      </c>
      <c r="AS12" s="45">
        <f t="shared" si="3"/>
        <v>13574</v>
      </c>
      <c r="AT12" s="45"/>
      <c r="AU12" s="45"/>
      <c r="AV12" s="45">
        <f t="shared" si="3"/>
        <v>0</v>
      </c>
      <c r="AW12" s="45">
        <f t="shared" si="3"/>
        <v>0</v>
      </c>
      <c r="AX12" s="45">
        <f t="shared" si="3"/>
        <v>0</v>
      </c>
      <c r="AY12" s="45"/>
      <c r="AZ12" s="45">
        <f t="shared" si="3"/>
        <v>3916050</v>
      </c>
      <c r="BA12" s="45">
        <f t="shared" si="3"/>
        <v>31822</v>
      </c>
      <c r="BB12" s="45">
        <f t="shared" si="3"/>
        <v>0</v>
      </c>
      <c r="BC12" s="45">
        <f t="shared" si="3"/>
        <v>0</v>
      </c>
      <c r="BD12" s="45">
        <f t="shared" si="3"/>
        <v>0</v>
      </c>
      <c r="BE12" s="45">
        <f t="shared" si="3"/>
        <v>0</v>
      </c>
      <c r="BF12" s="45">
        <f t="shared" si="3"/>
        <v>0</v>
      </c>
      <c r="BG12" s="45">
        <f t="shared" si="3"/>
        <v>0</v>
      </c>
      <c r="BH12" s="45">
        <f t="shared" si="3"/>
        <v>0</v>
      </c>
      <c r="BI12" s="45">
        <f t="shared" si="3"/>
        <v>0</v>
      </c>
      <c r="BJ12" s="45">
        <f t="shared" si="3"/>
        <v>0</v>
      </c>
      <c r="BK12" s="45">
        <f t="shared" si="3"/>
        <v>0</v>
      </c>
      <c r="BL12" s="45">
        <f t="shared" si="3"/>
        <v>0</v>
      </c>
      <c r="BM12" s="45">
        <f t="shared" si="3"/>
        <v>31822</v>
      </c>
      <c r="BN12" s="45">
        <f t="shared" si="3"/>
        <v>0</v>
      </c>
      <c r="BO12" s="45">
        <f t="shared" si="3"/>
        <v>0</v>
      </c>
      <c r="BP12" s="45">
        <f t="shared" si="3"/>
        <v>0</v>
      </c>
      <c r="BQ12" s="45">
        <f t="shared" si="3"/>
        <v>0</v>
      </c>
      <c r="BR12" s="45">
        <f t="shared" si="3"/>
        <v>0</v>
      </c>
      <c r="BS12" s="45">
        <f t="shared" si="3"/>
        <v>0</v>
      </c>
      <c r="BT12" s="45">
        <f t="shared" ref="BT12:CT12" si="4">SUM(BT13)</f>
        <v>0</v>
      </c>
      <c r="BU12" s="45">
        <f t="shared" si="4"/>
        <v>0</v>
      </c>
      <c r="BV12" s="45">
        <f t="shared" si="4"/>
        <v>0</v>
      </c>
      <c r="BW12" s="45">
        <f t="shared" si="4"/>
        <v>31822</v>
      </c>
      <c r="BX12" s="45">
        <f t="shared" si="4"/>
        <v>0</v>
      </c>
      <c r="BY12" s="45">
        <f t="shared" si="4"/>
        <v>1025520</v>
      </c>
      <c r="BZ12" s="45">
        <f t="shared" si="4"/>
        <v>1025520</v>
      </c>
      <c r="CA12" s="45">
        <f t="shared" si="4"/>
        <v>1025520</v>
      </c>
      <c r="CB12" s="45">
        <f t="shared" si="4"/>
        <v>0</v>
      </c>
      <c r="CC12" s="45">
        <f t="shared" si="4"/>
        <v>1025520</v>
      </c>
      <c r="CD12" s="45">
        <f t="shared" si="4"/>
        <v>0</v>
      </c>
      <c r="CE12" s="45">
        <f t="shared" si="4"/>
        <v>0</v>
      </c>
      <c r="CF12" s="45">
        <f t="shared" si="4"/>
        <v>0</v>
      </c>
      <c r="CG12" s="45">
        <f t="shared" si="4"/>
        <v>0</v>
      </c>
      <c r="CH12" s="45">
        <f t="shared" si="4"/>
        <v>0</v>
      </c>
      <c r="CI12" s="45">
        <f t="shared" si="4"/>
        <v>0</v>
      </c>
      <c r="CJ12" s="45">
        <f t="shared" si="4"/>
        <v>0</v>
      </c>
      <c r="CK12" s="45">
        <f t="shared" si="4"/>
        <v>0</v>
      </c>
      <c r="CL12" s="45">
        <f t="shared" si="4"/>
        <v>0</v>
      </c>
      <c r="CM12" s="45">
        <f t="shared" si="4"/>
        <v>0</v>
      </c>
      <c r="CN12" s="45"/>
      <c r="CO12" s="45"/>
      <c r="CP12" s="45">
        <f t="shared" si="4"/>
        <v>0</v>
      </c>
      <c r="CQ12" s="45">
        <f t="shared" si="4"/>
        <v>0</v>
      </c>
      <c r="CR12" s="45">
        <f t="shared" si="4"/>
        <v>0</v>
      </c>
      <c r="CS12" s="45">
        <f t="shared" si="4"/>
        <v>0</v>
      </c>
      <c r="CT12" s="46">
        <f t="shared" si="4"/>
        <v>0</v>
      </c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</row>
    <row r="13" spans="1:202" s="52" customFormat="1" ht="15.6" x14ac:dyDescent="0.3">
      <c r="A13" s="47" t="s">
        <v>1</v>
      </c>
      <c r="B13" s="47" t="s">
        <v>69</v>
      </c>
      <c r="C13" s="16" t="s">
        <v>70</v>
      </c>
      <c r="D13" s="45">
        <f>SUM(E13+BY13+CQ13)</f>
        <v>36084209</v>
      </c>
      <c r="E13" s="48">
        <f>SUM(F13+BA13)</f>
        <v>35058689</v>
      </c>
      <c r="F13" s="48">
        <f>SUM(G13+H13+I13+P13+S13+T13+U13+AE13+AD13)</f>
        <v>35026867</v>
      </c>
      <c r="G13" s="49">
        <v>13999081</v>
      </c>
      <c r="H13" s="49">
        <v>3402045</v>
      </c>
      <c r="I13" s="48">
        <f t="shared" ref="I13:I69" si="5">SUM(J13:O13)</f>
        <v>3693288</v>
      </c>
      <c r="J13" s="48">
        <v>0</v>
      </c>
      <c r="K13" s="49">
        <v>28582</v>
      </c>
      <c r="L13" s="49">
        <v>0</v>
      </c>
      <c r="M13" s="49">
        <v>0</v>
      </c>
      <c r="N13" s="49">
        <v>2832186</v>
      </c>
      <c r="O13" s="49">
        <v>832520</v>
      </c>
      <c r="P13" s="48">
        <f t="shared" ref="P13:P69" si="6">SUM(Q13:R13)</f>
        <v>633606</v>
      </c>
      <c r="Q13" s="48">
        <v>856</v>
      </c>
      <c r="R13" s="48">
        <v>632750</v>
      </c>
      <c r="S13" s="48">
        <v>0</v>
      </c>
      <c r="T13" s="48">
        <v>1252181</v>
      </c>
      <c r="U13" s="48">
        <f>SUM(V13:AC13)</f>
        <v>608498</v>
      </c>
      <c r="V13" s="49">
        <v>183250</v>
      </c>
      <c r="W13" s="49">
        <v>101791</v>
      </c>
      <c r="X13" s="49">
        <v>219347</v>
      </c>
      <c r="Y13" s="49">
        <v>32773</v>
      </c>
      <c r="Z13" s="49">
        <v>33885</v>
      </c>
      <c r="AA13" s="49">
        <v>0</v>
      </c>
      <c r="AB13" s="49">
        <v>0</v>
      </c>
      <c r="AC13" s="49">
        <v>37452</v>
      </c>
      <c r="AD13" s="48">
        <v>0</v>
      </c>
      <c r="AE13" s="48">
        <f>SUM(AF13:AZ13)</f>
        <v>11438168</v>
      </c>
      <c r="AF13" s="48">
        <v>0</v>
      </c>
      <c r="AG13" s="48">
        <v>0</v>
      </c>
      <c r="AH13" s="49">
        <v>65500</v>
      </c>
      <c r="AI13" s="49">
        <v>701750</v>
      </c>
      <c r="AJ13" s="49">
        <v>0</v>
      </c>
      <c r="AK13" s="49">
        <v>25455</v>
      </c>
      <c r="AL13" s="49">
        <v>1000574</v>
      </c>
      <c r="AM13" s="49">
        <v>15000</v>
      </c>
      <c r="AN13" s="49">
        <v>310000</v>
      </c>
      <c r="AO13" s="49">
        <v>5382939</v>
      </c>
      <c r="AP13" s="49">
        <v>7326</v>
      </c>
      <c r="AQ13" s="49">
        <v>0</v>
      </c>
      <c r="AR13" s="49">
        <v>0</v>
      </c>
      <c r="AS13" s="49">
        <v>13574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v>0</v>
      </c>
      <c r="AZ13" s="49">
        <v>3916050</v>
      </c>
      <c r="BA13" s="48">
        <f>SUM(BB13+BF13+BI13+BJ13+BM13)</f>
        <v>31822</v>
      </c>
      <c r="BB13" s="48">
        <f>SUM(BC13:BE13)</f>
        <v>0</v>
      </c>
      <c r="BC13" s="48">
        <v>0</v>
      </c>
      <c r="BD13" s="48">
        <v>0</v>
      </c>
      <c r="BE13" s="48">
        <v>0</v>
      </c>
      <c r="BF13" s="48">
        <f>SUM(BH13:BH13)</f>
        <v>0</v>
      </c>
      <c r="BG13" s="48">
        <v>0</v>
      </c>
      <c r="BH13" s="48">
        <v>0</v>
      </c>
      <c r="BI13" s="48">
        <v>0</v>
      </c>
      <c r="BJ13" s="48">
        <f t="shared" ref="BJ13:BJ69" si="7">SUM(BK13)</f>
        <v>0</v>
      </c>
      <c r="BK13" s="48">
        <v>0</v>
      </c>
      <c r="BL13" s="48">
        <v>0</v>
      </c>
      <c r="BM13" s="48">
        <f>SUM(BN13:BX13)</f>
        <v>31822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31822</v>
      </c>
      <c r="BX13" s="48">
        <v>0</v>
      </c>
      <c r="BY13" s="48">
        <f>SUM(BZ13+CP13)</f>
        <v>1025520</v>
      </c>
      <c r="BZ13" s="48">
        <f>SUM(CA13+CD13+CJ13)</f>
        <v>1025520</v>
      </c>
      <c r="CA13" s="48">
        <f t="shared" ref="CA13:CA69" si="8">SUM(CB13:CC13)</f>
        <v>1025520</v>
      </c>
      <c r="CB13" s="48">
        <v>0</v>
      </c>
      <c r="CC13" s="48">
        <v>1025520</v>
      </c>
      <c r="CD13" s="48">
        <f>SUM(CE13:CI13)</f>
        <v>0</v>
      </c>
      <c r="CE13" s="48">
        <v>0</v>
      </c>
      <c r="CF13" s="48">
        <v>0</v>
      </c>
      <c r="CG13" s="48">
        <v>0</v>
      </c>
      <c r="CH13" s="48">
        <v>0</v>
      </c>
      <c r="CI13" s="48">
        <v>0</v>
      </c>
      <c r="CJ13" s="48">
        <f>SUM(CK13:CO13)</f>
        <v>0</v>
      </c>
      <c r="CK13" s="48"/>
      <c r="CL13" s="48"/>
      <c r="CM13" s="48"/>
      <c r="CN13" s="48"/>
      <c r="CO13" s="48"/>
      <c r="CP13" s="48">
        <v>0</v>
      </c>
      <c r="CQ13" s="48">
        <f t="shared" ref="CQ13:CQ69" si="9">SUM(CR13)</f>
        <v>0</v>
      </c>
      <c r="CR13" s="48">
        <f t="shared" ref="CR13:CR69" si="10">SUM(CS13:CT13)</f>
        <v>0</v>
      </c>
      <c r="CS13" s="48">
        <v>0</v>
      </c>
      <c r="CT13" s="50">
        <v>0</v>
      </c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</row>
    <row r="14" spans="1:202" s="44" customFormat="1" ht="31.2" x14ac:dyDescent="0.3">
      <c r="A14" s="39" t="s">
        <v>71</v>
      </c>
      <c r="B14" s="39" t="s">
        <v>1</v>
      </c>
      <c r="C14" s="15" t="s">
        <v>72</v>
      </c>
      <c r="D14" s="45">
        <f>SUM(D15:D17)</f>
        <v>46605902</v>
      </c>
      <c r="E14" s="45">
        <f t="shared" ref="E14:BS14" si="11">SUM(E15:E17)</f>
        <v>44749744</v>
      </c>
      <c r="F14" s="45">
        <f t="shared" si="11"/>
        <v>42648428</v>
      </c>
      <c r="G14" s="45">
        <f t="shared" si="11"/>
        <v>26758656</v>
      </c>
      <c r="H14" s="45">
        <f t="shared" si="11"/>
        <v>6473780</v>
      </c>
      <c r="I14" s="45">
        <f t="shared" si="11"/>
        <v>3680257</v>
      </c>
      <c r="J14" s="45">
        <f t="shared" si="11"/>
        <v>0</v>
      </c>
      <c r="K14" s="45">
        <f t="shared" si="11"/>
        <v>0</v>
      </c>
      <c r="L14" s="45">
        <f t="shared" si="11"/>
        <v>0</v>
      </c>
      <c r="M14" s="45">
        <f t="shared" si="11"/>
        <v>0</v>
      </c>
      <c r="N14" s="45">
        <f t="shared" si="11"/>
        <v>2804865</v>
      </c>
      <c r="O14" s="45">
        <f t="shared" si="11"/>
        <v>875392</v>
      </c>
      <c r="P14" s="45">
        <f t="shared" si="11"/>
        <v>720069</v>
      </c>
      <c r="Q14" s="45">
        <f t="shared" si="11"/>
        <v>0</v>
      </c>
      <c r="R14" s="45">
        <f t="shared" si="11"/>
        <v>720069</v>
      </c>
      <c r="S14" s="45">
        <f t="shared" si="11"/>
        <v>0</v>
      </c>
      <c r="T14" s="45">
        <f t="shared" si="11"/>
        <v>758201</v>
      </c>
      <c r="U14" s="45">
        <f t="shared" si="11"/>
        <v>151076</v>
      </c>
      <c r="V14" s="45">
        <f t="shared" si="11"/>
        <v>50929</v>
      </c>
      <c r="W14" s="45">
        <f t="shared" si="11"/>
        <v>26282</v>
      </c>
      <c r="X14" s="45">
        <f t="shared" si="11"/>
        <v>40999</v>
      </c>
      <c r="Y14" s="45">
        <f t="shared" si="11"/>
        <v>11303</v>
      </c>
      <c r="Z14" s="45">
        <f t="shared" si="11"/>
        <v>5643</v>
      </c>
      <c r="AA14" s="45">
        <f t="shared" si="11"/>
        <v>0</v>
      </c>
      <c r="AB14" s="45">
        <f t="shared" si="11"/>
        <v>0</v>
      </c>
      <c r="AC14" s="45">
        <f t="shared" si="11"/>
        <v>15920</v>
      </c>
      <c r="AD14" s="45">
        <f t="shared" si="11"/>
        <v>0</v>
      </c>
      <c r="AE14" s="45">
        <f t="shared" si="11"/>
        <v>4106389</v>
      </c>
      <c r="AF14" s="45">
        <f t="shared" si="11"/>
        <v>0</v>
      </c>
      <c r="AG14" s="45">
        <f t="shared" si="11"/>
        <v>0</v>
      </c>
      <c r="AH14" s="45">
        <f t="shared" si="11"/>
        <v>95037</v>
      </c>
      <c r="AI14" s="45">
        <f t="shared" si="11"/>
        <v>590226</v>
      </c>
      <c r="AJ14" s="45">
        <f t="shared" si="11"/>
        <v>0</v>
      </c>
      <c r="AK14" s="45">
        <f t="shared" si="11"/>
        <v>38775</v>
      </c>
      <c r="AL14" s="45">
        <f t="shared" si="11"/>
        <v>18974</v>
      </c>
      <c r="AM14" s="45">
        <f t="shared" si="11"/>
        <v>242916</v>
      </c>
      <c r="AN14" s="45">
        <f t="shared" si="11"/>
        <v>51156</v>
      </c>
      <c r="AO14" s="45">
        <f t="shared" si="11"/>
        <v>1820946</v>
      </c>
      <c r="AP14" s="45">
        <f t="shared" si="11"/>
        <v>0</v>
      </c>
      <c r="AQ14" s="45">
        <f t="shared" si="11"/>
        <v>0</v>
      </c>
      <c r="AR14" s="45">
        <f t="shared" si="11"/>
        <v>59772</v>
      </c>
      <c r="AS14" s="45">
        <f t="shared" si="11"/>
        <v>44159</v>
      </c>
      <c r="AT14" s="45"/>
      <c r="AU14" s="45"/>
      <c r="AV14" s="45">
        <f t="shared" si="11"/>
        <v>0</v>
      </c>
      <c r="AW14" s="45">
        <f t="shared" si="11"/>
        <v>0</v>
      </c>
      <c r="AX14" s="45">
        <f t="shared" si="11"/>
        <v>80244</v>
      </c>
      <c r="AY14" s="45"/>
      <c r="AZ14" s="45">
        <f t="shared" si="11"/>
        <v>1064184</v>
      </c>
      <c r="BA14" s="45">
        <f t="shared" si="11"/>
        <v>2101316</v>
      </c>
      <c r="BB14" s="45">
        <f t="shared" si="11"/>
        <v>0</v>
      </c>
      <c r="BC14" s="45">
        <f t="shared" si="11"/>
        <v>0</v>
      </c>
      <c r="BD14" s="45">
        <f t="shared" si="11"/>
        <v>0</v>
      </c>
      <c r="BE14" s="45">
        <f t="shared" si="11"/>
        <v>0</v>
      </c>
      <c r="BF14" s="45">
        <f t="shared" si="11"/>
        <v>0</v>
      </c>
      <c r="BG14" s="45">
        <f t="shared" si="11"/>
        <v>0</v>
      </c>
      <c r="BH14" s="45">
        <f t="shared" si="11"/>
        <v>0</v>
      </c>
      <c r="BI14" s="45">
        <f t="shared" si="11"/>
        <v>0</v>
      </c>
      <c r="BJ14" s="45">
        <f t="shared" si="11"/>
        <v>0</v>
      </c>
      <c r="BK14" s="45">
        <f t="shared" si="11"/>
        <v>0</v>
      </c>
      <c r="BL14" s="45">
        <f t="shared" ref="BL14" si="12">SUM(BL15:BL17)</f>
        <v>0</v>
      </c>
      <c r="BM14" s="45">
        <f t="shared" si="11"/>
        <v>2101316</v>
      </c>
      <c r="BN14" s="45">
        <f t="shared" si="11"/>
        <v>0</v>
      </c>
      <c r="BO14" s="45">
        <f t="shared" si="11"/>
        <v>0</v>
      </c>
      <c r="BP14" s="45">
        <f t="shared" si="11"/>
        <v>0</v>
      </c>
      <c r="BQ14" s="45">
        <f t="shared" si="11"/>
        <v>0</v>
      </c>
      <c r="BR14" s="45">
        <f t="shared" si="11"/>
        <v>0</v>
      </c>
      <c r="BS14" s="45">
        <f t="shared" si="11"/>
        <v>0</v>
      </c>
      <c r="BT14" s="45">
        <f t="shared" ref="BT14:CT14" si="13">SUM(BT15:BT17)</f>
        <v>0</v>
      </c>
      <c r="BU14" s="45">
        <f t="shared" si="13"/>
        <v>0</v>
      </c>
      <c r="BV14" s="45">
        <f t="shared" si="13"/>
        <v>0</v>
      </c>
      <c r="BW14" s="45">
        <f t="shared" si="13"/>
        <v>1901316</v>
      </c>
      <c r="BX14" s="45">
        <f t="shared" si="13"/>
        <v>200000</v>
      </c>
      <c r="BY14" s="45">
        <f t="shared" si="13"/>
        <v>1856158</v>
      </c>
      <c r="BZ14" s="45">
        <f t="shared" si="13"/>
        <v>1856158</v>
      </c>
      <c r="CA14" s="45">
        <f t="shared" si="13"/>
        <v>1856158</v>
      </c>
      <c r="CB14" s="45">
        <f t="shared" si="13"/>
        <v>0</v>
      </c>
      <c r="CC14" s="45">
        <f t="shared" si="13"/>
        <v>1856158</v>
      </c>
      <c r="CD14" s="45">
        <f t="shared" si="13"/>
        <v>0</v>
      </c>
      <c r="CE14" s="45">
        <f t="shared" si="13"/>
        <v>0</v>
      </c>
      <c r="CF14" s="45">
        <f t="shared" ref="CF14:CG14" si="14">SUM(CF15:CF17)</f>
        <v>0</v>
      </c>
      <c r="CG14" s="45">
        <f t="shared" si="14"/>
        <v>0</v>
      </c>
      <c r="CH14" s="45">
        <f t="shared" si="13"/>
        <v>0</v>
      </c>
      <c r="CI14" s="45">
        <f t="shared" ref="CI14" si="15">SUM(CI15:CI17)</f>
        <v>0</v>
      </c>
      <c r="CJ14" s="45">
        <f t="shared" si="13"/>
        <v>0</v>
      </c>
      <c r="CK14" s="45">
        <f t="shared" si="13"/>
        <v>0</v>
      </c>
      <c r="CL14" s="45">
        <f t="shared" ref="CL14" si="16">SUM(CL15:CL17)</f>
        <v>0</v>
      </c>
      <c r="CM14" s="45">
        <f t="shared" si="13"/>
        <v>0</v>
      </c>
      <c r="CN14" s="45"/>
      <c r="CO14" s="45"/>
      <c r="CP14" s="45">
        <f t="shared" si="13"/>
        <v>0</v>
      </c>
      <c r="CQ14" s="45">
        <f t="shared" si="13"/>
        <v>0</v>
      </c>
      <c r="CR14" s="45">
        <f t="shared" si="13"/>
        <v>0</v>
      </c>
      <c r="CS14" s="45">
        <f t="shared" si="13"/>
        <v>0</v>
      </c>
      <c r="CT14" s="46">
        <f t="shared" si="13"/>
        <v>0</v>
      </c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</row>
    <row r="15" spans="1:202" s="52" customFormat="1" ht="15.6" x14ac:dyDescent="0.3">
      <c r="A15" s="47" t="s">
        <v>1</v>
      </c>
      <c r="B15" s="47" t="s">
        <v>73</v>
      </c>
      <c r="C15" s="16" t="s">
        <v>74</v>
      </c>
      <c r="D15" s="45">
        <f>SUM(E15+BY15+CQ15)</f>
        <v>31926266</v>
      </c>
      <c r="E15" s="48">
        <f>SUM(F15+BA15)</f>
        <v>30700550</v>
      </c>
      <c r="F15" s="48">
        <f>SUM(G15+H15+I15+P15+S15+T15+U15+AE15+AD15)</f>
        <v>28813266</v>
      </c>
      <c r="G15" s="49">
        <v>17324052</v>
      </c>
      <c r="H15" s="49">
        <v>4193674</v>
      </c>
      <c r="I15" s="48">
        <f t="shared" si="5"/>
        <v>2479694</v>
      </c>
      <c r="J15" s="53"/>
      <c r="K15" s="53"/>
      <c r="L15" s="53"/>
      <c r="M15" s="53"/>
      <c r="N15" s="49">
        <v>1866836</v>
      </c>
      <c r="O15" s="49">
        <v>612858</v>
      </c>
      <c r="P15" s="48">
        <f t="shared" si="6"/>
        <v>640000</v>
      </c>
      <c r="Q15" s="53">
        <v>0</v>
      </c>
      <c r="R15" s="53">
        <v>640000</v>
      </c>
      <c r="S15" s="53">
        <v>0</v>
      </c>
      <c r="T15" s="49">
        <v>575025</v>
      </c>
      <c r="U15" s="48">
        <f>SUM(V15:AC15)</f>
        <v>10343</v>
      </c>
      <c r="V15" s="49">
        <v>1625</v>
      </c>
      <c r="W15" s="49">
        <v>1919</v>
      </c>
      <c r="X15" s="49">
        <v>2802</v>
      </c>
      <c r="Y15" s="49">
        <v>2728</v>
      </c>
      <c r="Z15" s="49">
        <v>437</v>
      </c>
      <c r="AA15" s="49">
        <v>0</v>
      </c>
      <c r="AB15" s="49">
        <v>0</v>
      </c>
      <c r="AC15" s="49">
        <v>832</v>
      </c>
      <c r="AD15" s="53">
        <v>0</v>
      </c>
      <c r="AE15" s="48">
        <f>SUM(AF15:AZ15)</f>
        <v>3590478</v>
      </c>
      <c r="AF15" s="53"/>
      <c r="AG15" s="53"/>
      <c r="AH15" s="49">
        <v>69750</v>
      </c>
      <c r="AI15" s="49">
        <v>500000</v>
      </c>
      <c r="AJ15" s="49">
        <v>0</v>
      </c>
      <c r="AK15" s="49">
        <v>12148</v>
      </c>
      <c r="AL15" s="49">
        <v>13570</v>
      </c>
      <c r="AM15" s="49">
        <v>162828</v>
      </c>
      <c r="AN15" s="49">
        <v>43200</v>
      </c>
      <c r="AO15" s="49">
        <v>1703733</v>
      </c>
      <c r="AP15" s="49">
        <v>0</v>
      </c>
      <c r="AQ15" s="49">
        <v>0</v>
      </c>
      <c r="AR15" s="49">
        <v>15373</v>
      </c>
      <c r="AS15" s="49">
        <v>16692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1053184</v>
      </c>
      <c r="BA15" s="48">
        <f>SUM(BB15+BF15+BI15+BJ15+BM15)</f>
        <v>1887284</v>
      </c>
      <c r="BB15" s="48">
        <f>SUM(BC15:BE15)</f>
        <v>0</v>
      </c>
      <c r="BC15" s="48">
        <v>0</v>
      </c>
      <c r="BD15" s="48">
        <v>0</v>
      </c>
      <c r="BE15" s="48">
        <v>0</v>
      </c>
      <c r="BF15" s="48">
        <f>SUM(BH15:BH15)</f>
        <v>0</v>
      </c>
      <c r="BG15" s="48">
        <v>0</v>
      </c>
      <c r="BH15" s="48">
        <v>0</v>
      </c>
      <c r="BI15" s="48">
        <v>0</v>
      </c>
      <c r="BJ15" s="48">
        <f t="shared" si="7"/>
        <v>0</v>
      </c>
      <c r="BK15" s="48">
        <v>0</v>
      </c>
      <c r="BL15" s="48">
        <v>0</v>
      </c>
      <c r="BM15" s="48">
        <f>SUM(BN15:BX15)</f>
        <v>1887284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9">
        <v>1887284</v>
      </c>
      <c r="BX15" s="48">
        <v>0</v>
      </c>
      <c r="BY15" s="48">
        <f>SUM(BZ15+CP15)</f>
        <v>1225716</v>
      </c>
      <c r="BZ15" s="48">
        <f>SUM(CA15+CD15+CJ15)</f>
        <v>1225716</v>
      </c>
      <c r="CA15" s="48">
        <f t="shared" si="8"/>
        <v>1225716</v>
      </c>
      <c r="CB15" s="48">
        <v>0</v>
      </c>
      <c r="CC15" s="49">
        <v>1225716</v>
      </c>
      <c r="CD15" s="48">
        <f t="shared" ref="CD15:CD17" si="17">SUM(CE15:CI15)</f>
        <v>0</v>
      </c>
      <c r="CE15" s="49"/>
      <c r="CF15" s="49"/>
      <c r="CG15" s="48">
        <v>0</v>
      </c>
      <c r="CH15" s="48">
        <v>0</v>
      </c>
      <c r="CI15" s="48">
        <v>0</v>
      </c>
      <c r="CJ15" s="48">
        <f>SUM(CK15:CO15)</f>
        <v>0</v>
      </c>
      <c r="CK15" s="48">
        <v>0</v>
      </c>
      <c r="CL15" s="48">
        <v>0</v>
      </c>
      <c r="CM15" s="48">
        <v>0</v>
      </c>
      <c r="CN15" s="48"/>
      <c r="CO15" s="48"/>
      <c r="CP15" s="48">
        <v>0</v>
      </c>
      <c r="CQ15" s="48">
        <f t="shared" si="9"/>
        <v>0</v>
      </c>
      <c r="CR15" s="48">
        <f t="shared" si="10"/>
        <v>0</v>
      </c>
      <c r="CS15" s="48">
        <v>0</v>
      </c>
      <c r="CT15" s="50">
        <v>0</v>
      </c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</row>
    <row r="16" spans="1:202" s="52" customFormat="1" ht="15.6" x14ac:dyDescent="0.3">
      <c r="A16" s="47" t="s">
        <v>1</v>
      </c>
      <c r="B16" s="47" t="s">
        <v>75</v>
      </c>
      <c r="C16" s="16" t="s">
        <v>509</v>
      </c>
      <c r="D16" s="45">
        <f>SUM(E16+BY16+CQ16)</f>
        <v>12537243</v>
      </c>
      <c r="E16" s="48">
        <f>SUM(F16+BA16)</f>
        <v>11931908</v>
      </c>
      <c r="F16" s="48">
        <f>SUM(G16+H16+I16+P16+S16+T16+U16+AE16+AD16)</f>
        <v>11724633</v>
      </c>
      <c r="G16" s="49">
        <v>8008774</v>
      </c>
      <c r="H16" s="49">
        <v>1947568</v>
      </c>
      <c r="I16" s="48">
        <f t="shared" si="5"/>
        <v>1002769</v>
      </c>
      <c r="J16" s="53"/>
      <c r="K16" s="53"/>
      <c r="L16" s="53"/>
      <c r="M16" s="53"/>
      <c r="N16" s="49">
        <v>767059</v>
      </c>
      <c r="O16" s="49">
        <v>235710</v>
      </c>
      <c r="P16" s="48">
        <f t="shared" si="6"/>
        <v>67328</v>
      </c>
      <c r="Q16" s="53">
        <v>0</v>
      </c>
      <c r="R16" s="53">
        <v>67328</v>
      </c>
      <c r="S16" s="53">
        <v>0</v>
      </c>
      <c r="T16" s="49">
        <v>120752</v>
      </c>
      <c r="U16" s="48">
        <f>SUM(V16:AC16)</f>
        <v>124571</v>
      </c>
      <c r="V16" s="49">
        <v>49304</v>
      </c>
      <c r="W16" s="49">
        <v>17049</v>
      </c>
      <c r="X16" s="49">
        <v>30797</v>
      </c>
      <c r="Y16" s="49">
        <v>7127</v>
      </c>
      <c r="Z16" s="49">
        <v>5206</v>
      </c>
      <c r="AA16" s="49">
        <v>0</v>
      </c>
      <c r="AB16" s="49">
        <v>0</v>
      </c>
      <c r="AC16" s="49">
        <v>15088</v>
      </c>
      <c r="AD16" s="53">
        <v>0</v>
      </c>
      <c r="AE16" s="48">
        <f>SUM(AF16:AZ16)</f>
        <v>452871</v>
      </c>
      <c r="AF16" s="53"/>
      <c r="AG16" s="53"/>
      <c r="AH16" s="49">
        <v>18000</v>
      </c>
      <c r="AI16" s="49">
        <v>89000</v>
      </c>
      <c r="AJ16" s="49">
        <v>0</v>
      </c>
      <c r="AK16" s="49">
        <v>26627</v>
      </c>
      <c r="AL16" s="49">
        <v>5404</v>
      </c>
      <c r="AM16" s="49">
        <v>80088</v>
      </c>
      <c r="AN16" s="49">
        <v>0</v>
      </c>
      <c r="AO16" s="49">
        <v>99600</v>
      </c>
      <c r="AP16" s="49">
        <v>0</v>
      </c>
      <c r="AQ16" s="49">
        <v>0</v>
      </c>
      <c r="AR16" s="49">
        <v>15441</v>
      </c>
      <c r="AS16" s="49">
        <v>27467</v>
      </c>
      <c r="AT16" s="49">
        <v>0</v>
      </c>
      <c r="AU16" s="49">
        <v>0</v>
      </c>
      <c r="AV16" s="49">
        <v>0</v>
      </c>
      <c r="AW16" s="49">
        <v>0</v>
      </c>
      <c r="AX16" s="49">
        <v>80244</v>
      </c>
      <c r="AY16" s="49">
        <v>0</v>
      </c>
      <c r="AZ16" s="49">
        <v>11000</v>
      </c>
      <c r="BA16" s="48">
        <f>SUM(BB16+BF16+BI16+BJ16+BM16)</f>
        <v>207275</v>
      </c>
      <c r="BB16" s="48">
        <f>SUM(BC16:BE16)</f>
        <v>0</v>
      </c>
      <c r="BC16" s="48">
        <v>0</v>
      </c>
      <c r="BD16" s="48">
        <v>0</v>
      </c>
      <c r="BE16" s="48">
        <v>0</v>
      </c>
      <c r="BF16" s="48">
        <f>SUM(BH16:BH16)</f>
        <v>0</v>
      </c>
      <c r="BG16" s="48">
        <v>0</v>
      </c>
      <c r="BH16" s="48">
        <v>0</v>
      </c>
      <c r="BI16" s="48">
        <v>0</v>
      </c>
      <c r="BJ16" s="48">
        <f t="shared" si="7"/>
        <v>0</v>
      </c>
      <c r="BK16" s="48">
        <v>0</v>
      </c>
      <c r="BL16" s="48">
        <v>0</v>
      </c>
      <c r="BM16" s="48">
        <f>SUM(BN16:BX16)</f>
        <v>207275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  <c r="BV16" s="48">
        <v>0</v>
      </c>
      <c r="BW16" s="49">
        <v>7275</v>
      </c>
      <c r="BX16" s="48">
        <v>200000</v>
      </c>
      <c r="BY16" s="48">
        <f>SUM(BZ16+CP16)</f>
        <v>605335</v>
      </c>
      <c r="BZ16" s="48">
        <f>SUM(CA16+CD16+CJ16)</f>
        <v>605335</v>
      </c>
      <c r="CA16" s="48">
        <f t="shared" si="8"/>
        <v>605335</v>
      </c>
      <c r="CB16" s="48">
        <v>0</v>
      </c>
      <c r="CC16" s="49">
        <v>605335</v>
      </c>
      <c r="CD16" s="48">
        <f t="shared" si="17"/>
        <v>0</v>
      </c>
      <c r="CE16" s="49"/>
      <c r="CF16" s="49"/>
      <c r="CG16" s="48">
        <v>0</v>
      </c>
      <c r="CH16" s="48">
        <v>0</v>
      </c>
      <c r="CI16" s="48">
        <v>0</v>
      </c>
      <c r="CJ16" s="48">
        <f>SUM(CK16:CO16)</f>
        <v>0</v>
      </c>
      <c r="CK16" s="48">
        <v>0</v>
      </c>
      <c r="CL16" s="48">
        <v>0</v>
      </c>
      <c r="CM16" s="48"/>
      <c r="CN16" s="48"/>
      <c r="CO16" s="48"/>
      <c r="CP16" s="48">
        <v>0</v>
      </c>
      <c r="CQ16" s="48">
        <f t="shared" si="9"/>
        <v>0</v>
      </c>
      <c r="CR16" s="48">
        <f t="shared" si="10"/>
        <v>0</v>
      </c>
      <c r="CS16" s="48">
        <v>0</v>
      </c>
      <c r="CT16" s="50">
        <v>0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</row>
    <row r="17" spans="1:124" s="52" customFormat="1" ht="31.2" x14ac:dyDescent="0.3">
      <c r="A17" s="47" t="s">
        <v>1</v>
      </c>
      <c r="B17" s="47" t="s">
        <v>76</v>
      </c>
      <c r="C17" s="16" t="s">
        <v>77</v>
      </c>
      <c r="D17" s="45">
        <f>SUM(E17+BY17+CQ17)</f>
        <v>2142393</v>
      </c>
      <c r="E17" s="48">
        <f>SUM(F17+BA17)</f>
        <v>2117286</v>
      </c>
      <c r="F17" s="48">
        <f>SUM(G17+H17+I17+P17+S17+T17+U17+AE17+AD17)</f>
        <v>2110529</v>
      </c>
      <c r="G17" s="49">
        <v>1425830</v>
      </c>
      <c r="H17" s="49">
        <v>332538</v>
      </c>
      <c r="I17" s="48">
        <f t="shared" si="5"/>
        <v>197794</v>
      </c>
      <c r="J17" s="53"/>
      <c r="K17" s="53"/>
      <c r="L17" s="53"/>
      <c r="M17" s="53"/>
      <c r="N17" s="49">
        <v>170970</v>
      </c>
      <c r="O17" s="49">
        <v>26824</v>
      </c>
      <c r="P17" s="48">
        <f t="shared" si="6"/>
        <v>12741</v>
      </c>
      <c r="Q17" s="53">
        <v>0</v>
      </c>
      <c r="R17" s="53">
        <v>12741</v>
      </c>
      <c r="S17" s="53">
        <v>0</v>
      </c>
      <c r="T17" s="49">
        <v>62424</v>
      </c>
      <c r="U17" s="48">
        <f>SUM(V17:AC17)</f>
        <v>16162</v>
      </c>
      <c r="V17" s="49">
        <v>0</v>
      </c>
      <c r="W17" s="49">
        <v>7314</v>
      </c>
      <c r="X17" s="49">
        <v>7400</v>
      </c>
      <c r="Y17" s="49">
        <v>1448</v>
      </c>
      <c r="Z17" s="49">
        <v>0</v>
      </c>
      <c r="AA17" s="49">
        <v>0</v>
      </c>
      <c r="AB17" s="49">
        <v>0</v>
      </c>
      <c r="AC17" s="49">
        <v>0</v>
      </c>
      <c r="AD17" s="53">
        <v>0</v>
      </c>
      <c r="AE17" s="48">
        <f>SUM(AF17:AZ17)</f>
        <v>63040</v>
      </c>
      <c r="AF17" s="53"/>
      <c r="AG17" s="53"/>
      <c r="AH17" s="49">
        <v>7287</v>
      </c>
      <c r="AI17" s="49">
        <v>1226</v>
      </c>
      <c r="AJ17" s="49">
        <v>0</v>
      </c>
      <c r="AK17" s="49">
        <v>0</v>
      </c>
      <c r="AL17" s="49">
        <v>0</v>
      </c>
      <c r="AM17" s="49">
        <v>0</v>
      </c>
      <c r="AN17" s="49">
        <v>7956</v>
      </c>
      <c r="AO17" s="49">
        <v>17613</v>
      </c>
      <c r="AP17" s="49">
        <v>0</v>
      </c>
      <c r="AQ17" s="49">
        <v>0</v>
      </c>
      <c r="AR17" s="49">
        <v>28958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v>0</v>
      </c>
      <c r="AZ17" s="49">
        <v>0</v>
      </c>
      <c r="BA17" s="48">
        <f>SUM(BB17+BF17+BI17+BJ17+BM17)</f>
        <v>6757</v>
      </c>
      <c r="BB17" s="48">
        <f>SUM(BC17:BE17)</f>
        <v>0</v>
      </c>
      <c r="BC17" s="48">
        <v>0</v>
      </c>
      <c r="BD17" s="48">
        <v>0</v>
      </c>
      <c r="BE17" s="48">
        <v>0</v>
      </c>
      <c r="BF17" s="48">
        <f>SUM(BH17:BH17)</f>
        <v>0</v>
      </c>
      <c r="BG17" s="48">
        <v>0</v>
      </c>
      <c r="BH17" s="48">
        <v>0</v>
      </c>
      <c r="BI17" s="48">
        <v>0</v>
      </c>
      <c r="BJ17" s="48">
        <f t="shared" si="7"/>
        <v>0</v>
      </c>
      <c r="BK17" s="48">
        <v>0</v>
      </c>
      <c r="BL17" s="48">
        <v>0</v>
      </c>
      <c r="BM17" s="48">
        <f>SUM(BN17:BX17)</f>
        <v>6757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48">
        <v>0</v>
      </c>
      <c r="BV17" s="48">
        <v>0</v>
      </c>
      <c r="BW17" s="49">
        <v>6757</v>
      </c>
      <c r="BX17" s="48">
        <v>0</v>
      </c>
      <c r="BY17" s="48">
        <f>SUM(BZ17+CP17)</f>
        <v>25107</v>
      </c>
      <c r="BZ17" s="48">
        <f>SUM(CA17+CD17+CJ17)</f>
        <v>25107</v>
      </c>
      <c r="CA17" s="48">
        <f t="shared" si="8"/>
        <v>25107</v>
      </c>
      <c r="CB17" s="48">
        <v>0</v>
      </c>
      <c r="CC17" s="49">
        <v>25107</v>
      </c>
      <c r="CD17" s="48">
        <f t="shared" si="17"/>
        <v>0</v>
      </c>
      <c r="CE17" s="48">
        <v>0</v>
      </c>
      <c r="CF17" s="48">
        <v>0</v>
      </c>
      <c r="CG17" s="48">
        <v>0</v>
      </c>
      <c r="CH17" s="48">
        <v>0</v>
      </c>
      <c r="CI17" s="48">
        <v>0</v>
      </c>
      <c r="CJ17" s="48">
        <f>SUM(CK17:CO17)</f>
        <v>0</v>
      </c>
      <c r="CK17" s="48">
        <v>0</v>
      </c>
      <c r="CL17" s="48">
        <v>0</v>
      </c>
      <c r="CM17" s="48">
        <v>0</v>
      </c>
      <c r="CN17" s="48"/>
      <c r="CO17" s="48"/>
      <c r="CP17" s="48">
        <v>0</v>
      </c>
      <c r="CQ17" s="48">
        <f t="shared" si="9"/>
        <v>0</v>
      </c>
      <c r="CR17" s="48">
        <f t="shared" si="10"/>
        <v>0</v>
      </c>
      <c r="CS17" s="48">
        <v>0</v>
      </c>
      <c r="CT17" s="50">
        <v>0</v>
      </c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</row>
    <row r="18" spans="1:124" s="44" customFormat="1" ht="31.2" x14ac:dyDescent="0.3">
      <c r="A18" s="39" t="s">
        <v>78</v>
      </c>
      <c r="B18" s="39" t="s">
        <v>1</v>
      </c>
      <c r="C18" s="15" t="s">
        <v>79</v>
      </c>
      <c r="D18" s="45">
        <f t="shared" ref="D18:AS18" si="18">SUM(D19:D31)</f>
        <v>91508089</v>
      </c>
      <c r="E18" s="45">
        <f t="shared" si="18"/>
        <v>90045338</v>
      </c>
      <c r="F18" s="45">
        <f t="shared" si="18"/>
        <v>89779882</v>
      </c>
      <c r="G18" s="45">
        <f t="shared" si="18"/>
        <v>61456902</v>
      </c>
      <c r="H18" s="45">
        <f t="shared" si="18"/>
        <v>14773904</v>
      </c>
      <c r="I18" s="45">
        <f t="shared" si="18"/>
        <v>4389202</v>
      </c>
      <c r="J18" s="45">
        <f t="shared" si="18"/>
        <v>8751</v>
      </c>
      <c r="K18" s="45">
        <f t="shared" si="18"/>
        <v>154758</v>
      </c>
      <c r="L18" s="45">
        <f t="shared" si="18"/>
        <v>0</v>
      </c>
      <c r="M18" s="45">
        <f t="shared" si="18"/>
        <v>0</v>
      </c>
      <c r="N18" s="45">
        <f t="shared" si="18"/>
        <v>2879681</v>
      </c>
      <c r="O18" s="45">
        <f t="shared" si="18"/>
        <v>1346012</v>
      </c>
      <c r="P18" s="45">
        <f t="shared" si="18"/>
        <v>1006127</v>
      </c>
      <c r="Q18" s="45">
        <f t="shared" si="18"/>
        <v>0</v>
      </c>
      <c r="R18" s="45">
        <f t="shared" si="18"/>
        <v>1006127</v>
      </c>
      <c r="S18" s="45">
        <f t="shared" si="18"/>
        <v>0</v>
      </c>
      <c r="T18" s="45">
        <f t="shared" si="18"/>
        <v>2350825</v>
      </c>
      <c r="U18" s="45">
        <f t="shared" si="18"/>
        <v>1505559</v>
      </c>
      <c r="V18" s="45">
        <f t="shared" si="18"/>
        <v>103337</v>
      </c>
      <c r="W18" s="45">
        <f t="shared" si="18"/>
        <v>667408</v>
      </c>
      <c r="X18" s="45">
        <f t="shared" si="18"/>
        <v>463367</v>
      </c>
      <c r="Y18" s="45">
        <f t="shared" si="18"/>
        <v>80120</v>
      </c>
      <c r="Z18" s="45">
        <f t="shared" si="18"/>
        <v>55561</v>
      </c>
      <c r="AA18" s="45">
        <f t="shared" si="18"/>
        <v>111933</v>
      </c>
      <c r="AB18" s="45">
        <f t="shared" si="18"/>
        <v>0</v>
      </c>
      <c r="AC18" s="45">
        <f t="shared" si="18"/>
        <v>23833</v>
      </c>
      <c r="AD18" s="45">
        <f t="shared" si="18"/>
        <v>0</v>
      </c>
      <c r="AE18" s="45">
        <f t="shared" si="18"/>
        <v>4297363</v>
      </c>
      <c r="AF18" s="45">
        <f t="shared" si="18"/>
        <v>0</v>
      </c>
      <c r="AG18" s="45">
        <f t="shared" si="18"/>
        <v>0</v>
      </c>
      <c r="AH18" s="45">
        <f t="shared" si="18"/>
        <v>107191</v>
      </c>
      <c r="AI18" s="45">
        <f t="shared" si="18"/>
        <v>501066</v>
      </c>
      <c r="AJ18" s="45">
        <f t="shared" si="18"/>
        <v>0</v>
      </c>
      <c r="AK18" s="45">
        <f t="shared" si="18"/>
        <v>11491</v>
      </c>
      <c r="AL18" s="45">
        <f t="shared" si="18"/>
        <v>4439</v>
      </c>
      <c r="AM18" s="45">
        <f t="shared" si="18"/>
        <v>265768</v>
      </c>
      <c r="AN18" s="45">
        <f t="shared" si="18"/>
        <v>233444</v>
      </c>
      <c r="AO18" s="45">
        <f t="shared" si="18"/>
        <v>683623</v>
      </c>
      <c r="AP18" s="45">
        <f t="shared" si="18"/>
        <v>245</v>
      </c>
      <c r="AQ18" s="45">
        <f t="shared" si="18"/>
        <v>0</v>
      </c>
      <c r="AR18" s="45">
        <f t="shared" si="18"/>
        <v>300619</v>
      </c>
      <c r="AS18" s="45">
        <f t="shared" si="18"/>
        <v>143012</v>
      </c>
      <c r="AT18" s="45"/>
      <c r="AU18" s="45"/>
      <c r="AV18" s="45">
        <f t="shared" ref="AV18:CM18" si="19">SUM(AV19:AV31)</f>
        <v>0</v>
      </c>
      <c r="AW18" s="45">
        <f t="shared" si="19"/>
        <v>0</v>
      </c>
      <c r="AX18" s="45">
        <f t="shared" si="19"/>
        <v>1739120</v>
      </c>
      <c r="AY18" s="45">
        <f t="shared" si="19"/>
        <v>181365</v>
      </c>
      <c r="AZ18" s="45">
        <f t="shared" si="19"/>
        <v>125980</v>
      </c>
      <c r="BA18" s="45">
        <f t="shared" si="19"/>
        <v>265456</v>
      </c>
      <c r="BB18" s="45">
        <f t="shared" si="19"/>
        <v>0</v>
      </c>
      <c r="BC18" s="45">
        <f t="shared" si="19"/>
        <v>0</v>
      </c>
      <c r="BD18" s="45">
        <f t="shared" si="19"/>
        <v>0</v>
      </c>
      <c r="BE18" s="45">
        <f t="shared" si="19"/>
        <v>0</v>
      </c>
      <c r="BF18" s="45">
        <f t="shared" si="19"/>
        <v>0</v>
      </c>
      <c r="BG18" s="45">
        <f t="shared" si="19"/>
        <v>0</v>
      </c>
      <c r="BH18" s="45">
        <f t="shared" si="19"/>
        <v>0</v>
      </c>
      <c r="BI18" s="45">
        <f t="shared" si="19"/>
        <v>0</v>
      </c>
      <c r="BJ18" s="45">
        <f t="shared" si="19"/>
        <v>0</v>
      </c>
      <c r="BK18" s="45">
        <f t="shared" si="19"/>
        <v>0</v>
      </c>
      <c r="BL18" s="45">
        <f t="shared" si="19"/>
        <v>0</v>
      </c>
      <c r="BM18" s="45">
        <f t="shared" si="19"/>
        <v>265456</v>
      </c>
      <c r="BN18" s="45">
        <f t="shared" si="19"/>
        <v>0</v>
      </c>
      <c r="BO18" s="45">
        <f t="shared" si="19"/>
        <v>0</v>
      </c>
      <c r="BP18" s="45">
        <f t="shared" si="19"/>
        <v>0</v>
      </c>
      <c r="BQ18" s="45">
        <f t="shared" si="19"/>
        <v>0</v>
      </c>
      <c r="BR18" s="45">
        <f t="shared" si="19"/>
        <v>0</v>
      </c>
      <c r="BS18" s="45">
        <f t="shared" si="19"/>
        <v>0</v>
      </c>
      <c r="BT18" s="45">
        <f t="shared" si="19"/>
        <v>0</v>
      </c>
      <c r="BU18" s="45">
        <f t="shared" si="19"/>
        <v>0</v>
      </c>
      <c r="BV18" s="45">
        <f t="shared" si="19"/>
        <v>0</v>
      </c>
      <c r="BW18" s="45">
        <f t="shared" si="19"/>
        <v>265456</v>
      </c>
      <c r="BX18" s="45">
        <f t="shared" si="19"/>
        <v>0</v>
      </c>
      <c r="BY18" s="45">
        <f t="shared" si="19"/>
        <v>1462751</v>
      </c>
      <c r="BZ18" s="45">
        <f t="shared" si="19"/>
        <v>1462751</v>
      </c>
      <c r="CA18" s="45">
        <f t="shared" si="19"/>
        <v>1462751</v>
      </c>
      <c r="CB18" s="45">
        <f t="shared" si="19"/>
        <v>0</v>
      </c>
      <c r="CC18" s="45">
        <f t="shared" si="19"/>
        <v>1462751</v>
      </c>
      <c r="CD18" s="45">
        <f t="shared" si="19"/>
        <v>0</v>
      </c>
      <c r="CE18" s="45">
        <f t="shared" si="19"/>
        <v>0</v>
      </c>
      <c r="CF18" s="45">
        <f t="shared" si="19"/>
        <v>0</v>
      </c>
      <c r="CG18" s="45">
        <f t="shared" si="19"/>
        <v>0</v>
      </c>
      <c r="CH18" s="45">
        <f t="shared" si="19"/>
        <v>0</v>
      </c>
      <c r="CI18" s="45">
        <f t="shared" ref="CI18" si="20">SUM(CI19:CI31)</f>
        <v>0</v>
      </c>
      <c r="CJ18" s="45">
        <f t="shared" si="19"/>
        <v>0</v>
      </c>
      <c r="CK18" s="45">
        <f t="shared" si="19"/>
        <v>0</v>
      </c>
      <c r="CL18" s="45">
        <f t="shared" si="19"/>
        <v>0</v>
      </c>
      <c r="CM18" s="45">
        <f t="shared" si="19"/>
        <v>0</v>
      </c>
      <c r="CN18" s="45"/>
      <c r="CO18" s="45"/>
      <c r="CP18" s="45">
        <f t="shared" ref="CP18:CT18" si="21">SUM(CP19:CP31)</f>
        <v>0</v>
      </c>
      <c r="CQ18" s="45">
        <f t="shared" si="21"/>
        <v>0</v>
      </c>
      <c r="CR18" s="45">
        <f t="shared" si="21"/>
        <v>0</v>
      </c>
      <c r="CS18" s="45">
        <f t="shared" si="21"/>
        <v>0</v>
      </c>
      <c r="CT18" s="46">
        <f t="shared" si="21"/>
        <v>0</v>
      </c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</row>
    <row r="19" spans="1:124" s="52" customFormat="1" ht="31.2" x14ac:dyDescent="0.3">
      <c r="A19" s="47" t="s">
        <v>1</v>
      </c>
      <c r="B19" s="47" t="s">
        <v>80</v>
      </c>
      <c r="C19" s="16" t="s">
        <v>81</v>
      </c>
      <c r="D19" s="45">
        <f t="shared" ref="D19:D31" si="22">SUM(E19+BY19+CQ19)</f>
        <v>25478187</v>
      </c>
      <c r="E19" s="48">
        <f t="shared" ref="E19:E31" si="23">SUM(F19+BA19)</f>
        <v>25238190</v>
      </c>
      <c r="F19" s="48">
        <f t="shared" ref="F19:F31" si="24">SUM(G19+H19+I19+P19+S19+T19+U19+AE19+AD19)</f>
        <v>25238190</v>
      </c>
      <c r="G19" s="49">
        <v>18009165</v>
      </c>
      <c r="H19" s="49">
        <v>4300989</v>
      </c>
      <c r="I19" s="48">
        <f t="shared" si="5"/>
        <v>1311867</v>
      </c>
      <c r="J19" s="49">
        <v>0</v>
      </c>
      <c r="K19" s="49">
        <v>0</v>
      </c>
      <c r="L19" s="49">
        <v>0</v>
      </c>
      <c r="M19" s="49">
        <v>0</v>
      </c>
      <c r="N19" s="49">
        <v>1007417</v>
      </c>
      <c r="O19" s="49">
        <v>304450</v>
      </c>
      <c r="P19" s="48">
        <f t="shared" si="6"/>
        <v>289097</v>
      </c>
      <c r="Q19" s="49">
        <v>0</v>
      </c>
      <c r="R19" s="49">
        <v>289097</v>
      </c>
      <c r="S19" s="49">
        <v>0</v>
      </c>
      <c r="T19" s="49">
        <v>296501</v>
      </c>
      <c r="U19" s="48">
        <f t="shared" ref="U19:U31" si="25">SUM(V19:AC19)</f>
        <v>483632</v>
      </c>
      <c r="V19" s="49">
        <v>57592</v>
      </c>
      <c r="W19" s="49">
        <v>125812</v>
      </c>
      <c r="X19" s="49">
        <v>142484</v>
      </c>
      <c r="Y19" s="49">
        <v>25866</v>
      </c>
      <c r="Z19" s="49">
        <v>12892</v>
      </c>
      <c r="AA19" s="49">
        <v>110301</v>
      </c>
      <c r="AB19" s="49">
        <v>0</v>
      </c>
      <c r="AC19" s="49">
        <v>8685</v>
      </c>
      <c r="AD19" s="48">
        <v>0</v>
      </c>
      <c r="AE19" s="48">
        <f t="shared" ref="AE19:AE31" si="26">SUM(AF19:AZ19)</f>
        <v>546939</v>
      </c>
      <c r="AF19" s="48">
        <v>0</v>
      </c>
      <c r="AG19" s="53"/>
      <c r="AH19" s="49">
        <v>57420</v>
      </c>
      <c r="AI19" s="49">
        <v>0</v>
      </c>
      <c r="AJ19" s="49">
        <v>0</v>
      </c>
      <c r="AK19" s="49">
        <v>2826</v>
      </c>
      <c r="AL19" s="49">
        <v>0</v>
      </c>
      <c r="AM19" s="49">
        <v>9487</v>
      </c>
      <c r="AN19" s="49">
        <v>59685</v>
      </c>
      <c r="AO19" s="49">
        <v>45674</v>
      </c>
      <c r="AP19" s="49">
        <v>245</v>
      </c>
      <c r="AQ19" s="49">
        <v>0</v>
      </c>
      <c r="AR19" s="49">
        <v>33766</v>
      </c>
      <c r="AS19" s="49">
        <v>9581</v>
      </c>
      <c r="AT19" s="49">
        <v>0</v>
      </c>
      <c r="AU19" s="49">
        <v>0</v>
      </c>
      <c r="AV19" s="49">
        <v>0</v>
      </c>
      <c r="AW19" s="49">
        <v>0</v>
      </c>
      <c r="AX19" s="49">
        <v>317232</v>
      </c>
      <c r="AY19" s="49">
        <v>0</v>
      </c>
      <c r="AZ19" s="49">
        <v>11023</v>
      </c>
      <c r="BA19" s="48">
        <f t="shared" ref="BA19:BA31" si="27">SUM(BB19+BF19+BI19+BJ19+BM19)</f>
        <v>0</v>
      </c>
      <c r="BB19" s="48">
        <f t="shared" ref="BB19:BB31" si="28">SUM(BC19:BE19)</f>
        <v>0</v>
      </c>
      <c r="BC19" s="48">
        <v>0</v>
      </c>
      <c r="BD19" s="48">
        <v>0</v>
      </c>
      <c r="BE19" s="48">
        <v>0</v>
      </c>
      <c r="BF19" s="48">
        <f t="shared" ref="BF19:BF31" si="29">SUM(BH19:BH19)</f>
        <v>0</v>
      </c>
      <c r="BG19" s="48">
        <v>0</v>
      </c>
      <c r="BH19" s="48">
        <v>0</v>
      </c>
      <c r="BI19" s="48">
        <v>0</v>
      </c>
      <c r="BJ19" s="48">
        <f t="shared" si="7"/>
        <v>0</v>
      </c>
      <c r="BK19" s="48">
        <v>0</v>
      </c>
      <c r="BL19" s="48">
        <v>0</v>
      </c>
      <c r="BM19" s="48">
        <f t="shared" ref="BM19:BM31" si="30">SUM(BN19:BX19)</f>
        <v>0</v>
      </c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9">
        <v>0</v>
      </c>
      <c r="BX19" s="49">
        <v>0</v>
      </c>
      <c r="BY19" s="48">
        <f t="shared" ref="BY19:BY31" si="31">SUM(BZ19+CP19)</f>
        <v>239997</v>
      </c>
      <c r="BZ19" s="48">
        <f t="shared" ref="BZ19:BZ31" si="32">SUM(CA19+CD19+CJ19)</f>
        <v>239997</v>
      </c>
      <c r="CA19" s="48">
        <f t="shared" si="8"/>
        <v>239997</v>
      </c>
      <c r="CB19" s="48">
        <v>0</v>
      </c>
      <c r="CC19" s="49">
        <v>239997</v>
      </c>
      <c r="CD19" s="48">
        <f t="shared" ref="CD19:CD31" si="33">SUM(CE19:CI19)</f>
        <v>0</v>
      </c>
      <c r="CE19" s="48">
        <v>0</v>
      </c>
      <c r="CF19" s="48">
        <v>0</v>
      </c>
      <c r="CG19" s="48">
        <v>0</v>
      </c>
      <c r="CH19" s="48">
        <v>0</v>
      </c>
      <c r="CI19" s="48">
        <v>0</v>
      </c>
      <c r="CJ19" s="48">
        <f t="shared" ref="CJ19:CJ31" si="34">SUM(CK19:CO19)</f>
        <v>0</v>
      </c>
      <c r="CK19" s="48">
        <v>0</v>
      </c>
      <c r="CL19" s="48">
        <v>0</v>
      </c>
      <c r="CM19" s="48">
        <v>0</v>
      </c>
      <c r="CN19" s="48"/>
      <c r="CO19" s="48"/>
      <c r="CP19" s="48">
        <v>0</v>
      </c>
      <c r="CQ19" s="48">
        <f t="shared" si="9"/>
        <v>0</v>
      </c>
      <c r="CR19" s="48">
        <f t="shared" si="10"/>
        <v>0</v>
      </c>
      <c r="CS19" s="48">
        <v>0</v>
      </c>
      <c r="CT19" s="50">
        <v>0</v>
      </c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</row>
    <row r="20" spans="1:124" s="52" customFormat="1" ht="31.2" x14ac:dyDescent="0.3">
      <c r="A20" s="47" t="s">
        <v>1</v>
      </c>
      <c r="B20" s="47" t="s">
        <v>82</v>
      </c>
      <c r="C20" s="16" t="s">
        <v>83</v>
      </c>
      <c r="D20" s="45">
        <f t="shared" si="22"/>
        <v>6133762</v>
      </c>
      <c r="E20" s="48">
        <f t="shared" si="23"/>
        <v>6100907</v>
      </c>
      <c r="F20" s="48">
        <f t="shared" si="24"/>
        <v>6100907</v>
      </c>
      <c r="G20" s="49">
        <v>4306536</v>
      </c>
      <c r="H20" s="49">
        <v>1077065</v>
      </c>
      <c r="I20" s="48">
        <f t="shared" si="5"/>
        <v>428878</v>
      </c>
      <c r="J20" s="49">
        <v>8751</v>
      </c>
      <c r="K20" s="49">
        <v>0</v>
      </c>
      <c r="L20" s="49">
        <v>0</v>
      </c>
      <c r="M20" s="49">
        <v>0</v>
      </c>
      <c r="N20" s="49">
        <v>153640</v>
      </c>
      <c r="O20" s="49">
        <v>266487</v>
      </c>
      <c r="P20" s="48">
        <f t="shared" si="6"/>
        <v>10017</v>
      </c>
      <c r="Q20" s="49">
        <v>0</v>
      </c>
      <c r="R20" s="49">
        <v>10017</v>
      </c>
      <c r="S20" s="49">
        <v>0</v>
      </c>
      <c r="T20" s="49">
        <v>104668</v>
      </c>
      <c r="U20" s="48">
        <f t="shared" si="25"/>
        <v>65406</v>
      </c>
      <c r="V20" s="49">
        <v>1625</v>
      </c>
      <c r="W20" s="49">
        <v>28563</v>
      </c>
      <c r="X20" s="49">
        <v>23449</v>
      </c>
      <c r="Y20" s="49">
        <v>4037</v>
      </c>
      <c r="Z20" s="49">
        <v>6941</v>
      </c>
      <c r="AA20" s="49">
        <v>0</v>
      </c>
      <c r="AB20" s="49">
        <v>0</v>
      </c>
      <c r="AC20" s="49">
        <v>791</v>
      </c>
      <c r="AD20" s="48">
        <v>0</v>
      </c>
      <c r="AE20" s="48">
        <f t="shared" si="26"/>
        <v>108337</v>
      </c>
      <c r="AF20" s="48">
        <v>0</v>
      </c>
      <c r="AG20" s="53"/>
      <c r="AH20" s="49">
        <v>24877</v>
      </c>
      <c r="AI20" s="49">
        <v>0</v>
      </c>
      <c r="AJ20" s="49">
        <v>0</v>
      </c>
      <c r="AK20" s="49">
        <v>386</v>
      </c>
      <c r="AL20" s="49">
        <v>0</v>
      </c>
      <c r="AM20" s="49">
        <v>0</v>
      </c>
      <c r="AN20" s="49">
        <v>560</v>
      </c>
      <c r="AO20" s="49">
        <v>13130</v>
      </c>
      <c r="AP20" s="49">
        <v>0</v>
      </c>
      <c r="AQ20" s="49">
        <v>0</v>
      </c>
      <c r="AR20" s="49">
        <v>38939</v>
      </c>
      <c r="AS20" s="49">
        <v>15628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v>0</v>
      </c>
      <c r="AZ20" s="49">
        <v>14817</v>
      </c>
      <c r="BA20" s="48">
        <f t="shared" si="27"/>
        <v>0</v>
      </c>
      <c r="BB20" s="48">
        <f t="shared" si="28"/>
        <v>0</v>
      </c>
      <c r="BC20" s="48">
        <v>0</v>
      </c>
      <c r="BD20" s="48">
        <v>0</v>
      </c>
      <c r="BE20" s="48">
        <v>0</v>
      </c>
      <c r="BF20" s="48">
        <f t="shared" si="29"/>
        <v>0</v>
      </c>
      <c r="BG20" s="48">
        <v>0</v>
      </c>
      <c r="BH20" s="48">
        <v>0</v>
      </c>
      <c r="BI20" s="48">
        <v>0</v>
      </c>
      <c r="BJ20" s="48">
        <f t="shared" si="7"/>
        <v>0</v>
      </c>
      <c r="BK20" s="48">
        <v>0</v>
      </c>
      <c r="BL20" s="48">
        <v>0</v>
      </c>
      <c r="BM20" s="48">
        <f t="shared" si="30"/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9">
        <v>0</v>
      </c>
      <c r="BX20" s="49">
        <v>0</v>
      </c>
      <c r="BY20" s="48">
        <f t="shared" si="31"/>
        <v>32855</v>
      </c>
      <c r="BZ20" s="48">
        <f t="shared" si="32"/>
        <v>32855</v>
      </c>
      <c r="CA20" s="48">
        <f t="shared" si="8"/>
        <v>32855</v>
      </c>
      <c r="CB20" s="48">
        <v>0</v>
      </c>
      <c r="CC20" s="49">
        <v>32855</v>
      </c>
      <c r="CD20" s="48">
        <f t="shared" si="33"/>
        <v>0</v>
      </c>
      <c r="CE20" s="48">
        <v>0</v>
      </c>
      <c r="CF20" s="48">
        <v>0</v>
      </c>
      <c r="CG20" s="48">
        <v>0</v>
      </c>
      <c r="CH20" s="48">
        <v>0</v>
      </c>
      <c r="CI20" s="48">
        <v>0</v>
      </c>
      <c r="CJ20" s="48">
        <f t="shared" si="34"/>
        <v>0</v>
      </c>
      <c r="CK20" s="48">
        <v>0</v>
      </c>
      <c r="CL20" s="48">
        <v>0</v>
      </c>
      <c r="CM20" s="48">
        <v>0</v>
      </c>
      <c r="CN20" s="48"/>
      <c r="CO20" s="48"/>
      <c r="CP20" s="48">
        <v>0</v>
      </c>
      <c r="CQ20" s="48">
        <f t="shared" si="9"/>
        <v>0</v>
      </c>
      <c r="CR20" s="48">
        <f t="shared" si="10"/>
        <v>0</v>
      </c>
      <c r="CS20" s="48">
        <v>0</v>
      </c>
      <c r="CT20" s="50">
        <v>0</v>
      </c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</row>
    <row r="21" spans="1:124" s="52" customFormat="1" ht="31.2" x14ac:dyDescent="0.3">
      <c r="A21" s="47" t="s">
        <v>1</v>
      </c>
      <c r="B21" s="47" t="s">
        <v>84</v>
      </c>
      <c r="C21" s="16" t="s">
        <v>85</v>
      </c>
      <c r="D21" s="45">
        <f t="shared" si="22"/>
        <v>8996856</v>
      </c>
      <c r="E21" s="48">
        <f t="shared" si="23"/>
        <v>8943194</v>
      </c>
      <c r="F21" s="48">
        <f t="shared" si="24"/>
        <v>8943194</v>
      </c>
      <c r="G21" s="49">
        <v>5932896</v>
      </c>
      <c r="H21" s="49">
        <v>1410411</v>
      </c>
      <c r="I21" s="48">
        <f t="shared" si="5"/>
        <v>241956</v>
      </c>
      <c r="J21" s="49">
        <v>0</v>
      </c>
      <c r="K21" s="49">
        <v>0</v>
      </c>
      <c r="L21" s="49">
        <v>0</v>
      </c>
      <c r="M21" s="49">
        <v>0</v>
      </c>
      <c r="N21" s="49">
        <v>104530</v>
      </c>
      <c r="O21" s="49">
        <v>137426</v>
      </c>
      <c r="P21" s="48">
        <f t="shared" si="6"/>
        <v>0</v>
      </c>
      <c r="Q21" s="49">
        <v>0</v>
      </c>
      <c r="R21" s="49">
        <v>0</v>
      </c>
      <c r="S21" s="49">
        <v>0</v>
      </c>
      <c r="T21" s="49">
        <v>80000</v>
      </c>
      <c r="U21" s="48">
        <f t="shared" si="25"/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8">
        <v>0</v>
      </c>
      <c r="AE21" s="48">
        <f t="shared" si="26"/>
        <v>1277931</v>
      </c>
      <c r="AF21" s="48">
        <v>0</v>
      </c>
      <c r="AG21" s="53"/>
      <c r="AH21" s="49">
        <v>2430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10754</v>
      </c>
      <c r="AP21" s="49">
        <v>0</v>
      </c>
      <c r="AQ21" s="49">
        <v>0</v>
      </c>
      <c r="AR21" s="49">
        <v>0</v>
      </c>
      <c r="AS21" s="49">
        <v>34987</v>
      </c>
      <c r="AT21" s="49">
        <v>0</v>
      </c>
      <c r="AU21" s="49">
        <v>0</v>
      </c>
      <c r="AV21" s="49">
        <v>0</v>
      </c>
      <c r="AW21" s="49">
        <v>0</v>
      </c>
      <c r="AX21" s="49">
        <v>1229760</v>
      </c>
      <c r="AY21" s="49">
        <v>0</v>
      </c>
      <c r="AZ21" s="49">
        <v>0</v>
      </c>
      <c r="BA21" s="48">
        <f t="shared" si="27"/>
        <v>0</v>
      </c>
      <c r="BB21" s="48">
        <f t="shared" si="28"/>
        <v>0</v>
      </c>
      <c r="BC21" s="48">
        <v>0</v>
      </c>
      <c r="BD21" s="48">
        <v>0</v>
      </c>
      <c r="BE21" s="48">
        <v>0</v>
      </c>
      <c r="BF21" s="48">
        <f t="shared" si="29"/>
        <v>0</v>
      </c>
      <c r="BG21" s="48">
        <v>0</v>
      </c>
      <c r="BH21" s="48">
        <v>0</v>
      </c>
      <c r="BI21" s="48">
        <v>0</v>
      </c>
      <c r="BJ21" s="48">
        <f t="shared" si="7"/>
        <v>0</v>
      </c>
      <c r="BK21" s="48">
        <v>0</v>
      </c>
      <c r="BL21" s="48">
        <v>0</v>
      </c>
      <c r="BM21" s="48">
        <f t="shared" si="30"/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9">
        <v>0</v>
      </c>
      <c r="BX21" s="49">
        <v>0</v>
      </c>
      <c r="BY21" s="48">
        <f t="shared" si="31"/>
        <v>53662</v>
      </c>
      <c r="BZ21" s="48">
        <f t="shared" si="32"/>
        <v>53662</v>
      </c>
      <c r="CA21" s="48">
        <f t="shared" si="8"/>
        <v>53662</v>
      </c>
      <c r="CB21" s="48">
        <v>0</v>
      </c>
      <c r="CC21" s="49">
        <v>53662</v>
      </c>
      <c r="CD21" s="48">
        <f t="shared" si="33"/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f t="shared" si="34"/>
        <v>0</v>
      </c>
      <c r="CK21" s="48">
        <v>0</v>
      </c>
      <c r="CL21" s="48">
        <v>0</v>
      </c>
      <c r="CM21" s="48">
        <v>0</v>
      </c>
      <c r="CN21" s="48"/>
      <c r="CO21" s="48"/>
      <c r="CP21" s="48">
        <v>0</v>
      </c>
      <c r="CQ21" s="48">
        <f t="shared" si="9"/>
        <v>0</v>
      </c>
      <c r="CR21" s="48">
        <f t="shared" si="10"/>
        <v>0</v>
      </c>
      <c r="CS21" s="48">
        <v>0</v>
      </c>
      <c r="CT21" s="50">
        <v>0</v>
      </c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</row>
    <row r="22" spans="1:124" s="52" customFormat="1" ht="15.6" x14ac:dyDescent="0.3">
      <c r="A22" s="47" t="s">
        <v>1</v>
      </c>
      <c r="B22" s="47" t="s">
        <v>86</v>
      </c>
      <c r="C22" s="16" t="s">
        <v>87</v>
      </c>
      <c r="D22" s="45">
        <f t="shared" si="22"/>
        <v>6295230</v>
      </c>
      <c r="E22" s="48">
        <f t="shared" si="23"/>
        <v>6176498</v>
      </c>
      <c r="F22" s="48">
        <f t="shared" si="24"/>
        <v>6169597</v>
      </c>
      <c r="G22" s="49">
        <v>3499641</v>
      </c>
      <c r="H22" s="49">
        <v>834664</v>
      </c>
      <c r="I22" s="48">
        <f t="shared" si="5"/>
        <v>194542</v>
      </c>
      <c r="J22" s="49">
        <v>0</v>
      </c>
      <c r="K22" s="49">
        <v>0</v>
      </c>
      <c r="L22" s="49">
        <v>0</v>
      </c>
      <c r="M22" s="49">
        <v>0</v>
      </c>
      <c r="N22" s="49">
        <v>177955</v>
      </c>
      <c r="O22" s="49">
        <v>16587</v>
      </c>
      <c r="P22" s="48">
        <f t="shared" si="6"/>
        <v>27449</v>
      </c>
      <c r="Q22" s="49">
        <v>0</v>
      </c>
      <c r="R22" s="49">
        <v>27449</v>
      </c>
      <c r="S22" s="49">
        <v>0</v>
      </c>
      <c r="T22" s="49">
        <v>1294629</v>
      </c>
      <c r="U22" s="48">
        <f t="shared" si="25"/>
        <v>190115</v>
      </c>
      <c r="V22" s="49">
        <v>4915</v>
      </c>
      <c r="W22" s="49">
        <v>141566</v>
      </c>
      <c r="X22" s="49">
        <v>29205</v>
      </c>
      <c r="Y22" s="49">
        <v>7573</v>
      </c>
      <c r="Z22" s="49">
        <v>6856</v>
      </c>
      <c r="AA22" s="49">
        <v>0</v>
      </c>
      <c r="AB22" s="49">
        <v>0</v>
      </c>
      <c r="AC22" s="49">
        <v>0</v>
      </c>
      <c r="AD22" s="48">
        <v>0</v>
      </c>
      <c r="AE22" s="48">
        <f t="shared" si="26"/>
        <v>128557</v>
      </c>
      <c r="AF22" s="48">
        <v>0</v>
      </c>
      <c r="AG22" s="53"/>
      <c r="AH22" s="49">
        <v>0</v>
      </c>
      <c r="AI22" s="49">
        <v>792</v>
      </c>
      <c r="AJ22" s="49">
        <v>0</v>
      </c>
      <c r="AK22" s="49">
        <v>1655</v>
      </c>
      <c r="AL22" s="49">
        <v>295</v>
      </c>
      <c r="AM22" s="49">
        <v>1485</v>
      </c>
      <c r="AN22" s="49">
        <v>27286</v>
      </c>
      <c r="AO22" s="49">
        <v>13386</v>
      </c>
      <c r="AP22" s="49">
        <v>0</v>
      </c>
      <c r="AQ22" s="49">
        <v>0</v>
      </c>
      <c r="AR22" s="49">
        <v>18617</v>
      </c>
      <c r="AS22" s="49">
        <v>64920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v>0</v>
      </c>
      <c r="AZ22" s="49">
        <v>121</v>
      </c>
      <c r="BA22" s="48">
        <f t="shared" si="27"/>
        <v>6901</v>
      </c>
      <c r="BB22" s="48">
        <f t="shared" si="28"/>
        <v>0</v>
      </c>
      <c r="BC22" s="48">
        <v>0</v>
      </c>
      <c r="BD22" s="48">
        <v>0</v>
      </c>
      <c r="BE22" s="48">
        <v>0</v>
      </c>
      <c r="BF22" s="48">
        <f t="shared" si="29"/>
        <v>0</v>
      </c>
      <c r="BG22" s="48">
        <v>0</v>
      </c>
      <c r="BH22" s="48">
        <v>0</v>
      </c>
      <c r="BI22" s="48">
        <v>0</v>
      </c>
      <c r="BJ22" s="48">
        <f t="shared" si="7"/>
        <v>0</v>
      </c>
      <c r="BK22" s="48">
        <v>0</v>
      </c>
      <c r="BL22" s="48">
        <v>0</v>
      </c>
      <c r="BM22" s="48">
        <f t="shared" si="30"/>
        <v>6901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9">
        <v>6901</v>
      </c>
      <c r="BX22" s="49">
        <v>0</v>
      </c>
      <c r="BY22" s="48">
        <f t="shared" si="31"/>
        <v>118732</v>
      </c>
      <c r="BZ22" s="48">
        <f t="shared" si="32"/>
        <v>118732</v>
      </c>
      <c r="CA22" s="48">
        <f t="shared" si="8"/>
        <v>118732</v>
      </c>
      <c r="CB22" s="48">
        <v>0</v>
      </c>
      <c r="CC22" s="49">
        <v>118732</v>
      </c>
      <c r="CD22" s="48">
        <f t="shared" si="33"/>
        <v>0</v>
      </c>
      <c r="CE22" s="48">
        <v>0</v>
      </c>
      <c r="CF22" s="48">
        <v>0</v>
      </c>
      <c r="CG22" s="48">
        <v>0</v>
      </c>
      <c r="CH22" s="48">
        <v>0</v>
      </c>
      <c r="CI22" s="48">
        <v>0</v>
      </c>
      <c r="CJ22" s="48">
        <f t="shared" si="34"/>
        <v>0</v>
      </c>
      <c r="CK22" s="48">
        <v>0</v>
      </c>
      <c r="CL22" s="48">
        <v>0</v>
      </c>
      <c r="CM22" s="48">
        <v>0</v>
      </c>
      <c r="CN22" s="48"/>
      <c r="CO22" s="48"/>
      <c r="CP22" s="48">
        <v>0</v>
      </c>
      <c r="CQ22" s="48">
        <f t="shared" si="9"/>
        <v>0</v>
      </c>
      <c r="CR22" s="48">
        <f t="shared" si="10"/>
        <v>0</v>
      </c>
      <c r="CS22" s="48">
        <v>0</v>
      </c>
      <c r="CT22" s="50">
        <v>0</v>
      </c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</row>
    <row r="23" spans="1:124" s="52" customFormat="1" ht="15.6" x14ac:dyDescent="0.3">
      <c r="A23" s="47" t="s">
        <v>1</v>
      </c>
      <c r="B23" s="47" t="s">
        <v>88</v>
      </c>
      <c r="C23" s="16" t="s">
        <v>89</v>
      </c>
      <c r="D23" s="45">
        <f t="shared" si="22"/>
        <v>8341884</v>
      </c>
      <c r="E23" s="48">
        <f t="shared" si="23"/>
        <v>8134436</v>
      </c>
      <c r="F23" s="48">
        <f t="shared" si="24"/>
        <v>8127151</v>
      </c>
      <c r="G23" s="49">
        <v>5928844</v>
      </c>
      <c r="H23" s="49">
        <v>1428736</v>
      </c>
      <c r="I23" s="48">
        <f t="shared" si="5"/>
        <v>282108</v>
      </c>
      <c r="J23" s="49">
        <v>0</v>
      </c>
      <c r="K23" s="49">
        <v>22158</v>
      </c>
      <c r="L23" s="49">
        <v>0</v>
      </c>
      <c r="M23" s="49">
        <v>0</v>
      </c>
      <c r="N23" s="49">
        <v>208729</v>
      </c>
      <c r="O23" s="49">
        <v>51221</v>
      </c>
      <c r="P23" s="48">
        <f t="shared" si="6"/>
        <v>0</v>
      </c>
      <c r="Q23" s="49">
        <v>0</v>
      </c>
      <c r="R23" s="49">
        <v>0</v>
      </c>
      <c r="S23" s="49">
        <v>0</v>
      </c>
      <c r="T23" s="49">
        <v>192398</v>
      </c>
      <c r="U23" s="48">
        <f t="shared" si="25"/>
        <v>109500</v>
      </c>
      <c r="V23" s="49">
        <v>18964</v>
      </c>
      <c r="W23" s="49">
        <v>31318</v>
      </c>
      <c r="X23" s="49">
        <v>41260</v>
      </c>
      <c r="Y23" s="49">
        <v>9800</v>
      </c>
      <c r="Z23" s="49">
        <v>2578</v>
      </c>
      <c r="AA23" s="49">
        <v>0</v>
      </c>
      <c r="AB23" s="49">
        <v>0</v>
      </c>
      <c r="AC23" s="49">
        <v>5580</v>
      </c>
      <c r="AD23" s="48">
        <v>0</v>
      </c>
      <c r="AE23" s="48">
        <f t="shared" si="26"/>
        <v>185565</v>
      </c>
      <c r="AF23" s="48">
        <v>0</v>
      </c>
      <c r="AG23" s="53"/>
      <c r="AH23" s="49">
        <v>6970</v>
      </c>
      <c r="AI23" s="49">
        <v>120125</v>
      </c>
      <c r="AJ23" s="49">
        <v>0</v>
      </c>
      <c r="AK23" s="49">
        <v>3336</v>
      </c>
      <c r="AL23" s="49">
        <v>0</v>
      </c>
      <c r="AM23" s="49">
        <v>0</v>
      </c>
      <c r="AN23" s="49">
        <v>0</v>
      </c>
      <c r="AO23" s="49">
        <v>25026</v>
      </c>
      <c r="AP23" s="49">
        <v>0</v>
      </c>
      <c r="AQ23" s="49">
        <v>0</v>
      </c>
      <c r="AR23" s="49">
        <v>78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26352</v>
      </c>
      <c r="AY23" s="49">
        <v>0</v>
      </c>
      <c r="AZ23" s="49">
        <v>3678</v>
      </c>
      <c r="BA23" s="48">
        <f t="shared" si="27"/>
        <v>7285</v>
      </c>
      <c r="BB23" s="48">
        <f t="shared" si="28"/>
        <v>0</v>
      </c>
      <c r="BC23" s="48">
        <v>0</v>
      </c>
      <c r="BD23" s="48">
        <v>0</v>
      </c>
      <c r="BE23" s="48">
        <v>0</v>
      </c>
      <c r="BF23" s="48">
        <f t="shared" si="29"/>
        <v>0</v>
      </c>
      <c r="BG23" s="48">
        <v>0</v>
      </c>
      <c r="BH23" s="48">
        <v>0</v>
      </c>
      <c r="BI23" s="48">
        <v>0</v>
      </c>
      <c r="BJ23" s="48">
        <f t="shared" si="7"/>
        <v>0</v>
      </c>
      <c r="BK23" s="48">
        <v>0</v>
      </c>
      <c r="BL23" s="48">
        <v>0</v>
      </c>
      <c r="BM23" s="48">
        <f t="shared" si="30"/>
        <v>7285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9">
        <v>7285</v>
      </c>
      <c r="BX23" s="49">
        <v>0</v>
      </c>
      <c r="BY23" s="48">
        <f t="shared" si="31"/>
        <v>207448</v>
      </c>
      <c r="BZ23" s="48">
        <f t="shared" si="32"/>
        <v>207448</v>
      </c>
      <c r="CA23" s="48">
        <f t="shared" si="8"/>
        <v>207448</v>
      </c>
      <c r="CB23" s="48">
        <v>0</v>
      </c>
      <c r="CC23" s="49">
        <v>207448</v>
      </c>
      <c r="CD23" s="48">
        <f t="shared" si="33"/>
        <v>0</v>
      </c>
      <c r="CE23" s="48">
        <v>0</v>
      </c>
      <c r="CF23" s="48">
        <v>0</v>
      </c>
      <c r="CG23" s="48">
        <v>0</v>
      </c>
      <c r="CH23" s="48">
        <v>0</v>
      </c>
      <c r="CI23" s="48">
        <v>0</v>
      </c>
      <c r="CJ23" s="48">
        <f t="shared" si="34"/>
        <v>0</v>
      </c>
      <c r="CK23" s="48">
        <v>0</v>
      </c>
      <c r="CL23" s="48">
        <v>0</v>
      </c>
      <c r="CM23" s="48">
        <v>0</v>
      </c>
      <c r="CN23" s="48"/>
      <c r="CO23" s="48"/>
      <c r="CP23" s="48">
        <v>0</v>
      </c>
      <c r="CQ23" s="48">
        <f t="shared" si="9"/>
        <v>0</v>
      </c>
      <c r="CR23" s="48">
        <f t="shared" si="10"/>
        <v>0</v>
      </c>
      <c r="CS23" s="48">
        <v>0</v>
      </c>
      <c r="CT23" s="50">
        <v>0</v>
      </c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</row>
    <row r="24" spans="1:124" s="52" customFormat="1" ht="31.2" x14ac:dyDescent="0.3">
      <c r="A24" s="47" t="s">
        <v>1</v>
      </c>
      <c r="B24" s="47" t="s">
        <v>90</v>
      </c>
      <c r="C24" s="16" t="s">
        <v>91</v>
      </c>
      <c r="D24" s="45">
        <f t="shared" si="22"/>
        <v>8000932</v>
      </c>
      <c r="E24" s="48">
        <f t="shared" si="23"/>
        <v>7925687</v>
      </c>
      <c r="F24" s="48">
        <f t="shared" si="24"/>
        <v>7683619</v>
      </c>
      <c r="G24" s="49">
        <v>4386202</v>
      </c>
      <c r="H24" s="49">
        <v>1067538</v>
      </c>
      <c r="I24" s="48">
        <f t="shared" si="5"/>
        <v>370112</v>
      </c>
      <c r="J24" s="49">
        <v>0</v>
      </c>
      <c r="K24" s="49">
        <v>15015</v>
      </c>
      <c r="L24" s="49">
        <v>0</v>
      </c>
      <c r="M24" s="49">
        <v>0</v>
      </c>
      <c r="N24" s="49">
        <v>263918</v>
      </c>
      <c r="O24" s="49">
        <v>91179</v>
      </c>
      <c r="P24" s="48">
        <f t="shared" si="6"/>
        <v>598016</v>
      </c>
      <c r="Q24" s="49">
        <v>0</v>
      </c>
      <c r="R24" s="49">
        <v>598016</v>
      </c>
      <c r="S24" s="49">
        <v>0</v>
      </c>
      <c r="T24" s="49">
        <v>72369</v>
      </c>
      <c r="U24" s="48">
        <f t="shared" si="25"/>
        <v>88286</v>
      </c>
      <c r="V24" s="49">
        <v>15972</v>
      </c>
      <c r="W24" s="49">
        <v>0</v>
      </c>
      <c r="X24" s="49">
        <v>52030</v>
      </c>
      <c r="Y24" s="49">
        <v>6589</v>
      </c>
      <c r="Z24" s="49">
        <v>4918</v>
      </c>
      <c r="AA24" s="49">
        <v>0</v>
      </c>
      <c r="AB24" s="49">
        <v>0</v>
      </c>
      <c r="AC24" s="49">
        <v>8777</v>
      </c>
      <c r="AD24" s="48">
        <v>0</v>
      </c>
      <c r="AE24" s="48">
        <f t="shared" si="26"/>
        <v>1101096</v>
      </c>
      <c r="AF24" s="48">
        <v>0</v>
      </c>
      <c r="AG24" s="53"/>
      <c r="AH24" s="49">
        <v>8346</v>
      </c>
      <c r="AI24" s="49">
        <v>31615</v>
      </c>
      <c r="AJ24" s="49">
        <v>0</v>
      </c>
      <c r="AK24" s="49">
        <v>0</v>
      </c>
      <c r="AL24" s="49">
        <v>4144</v>
      </c>
      <c r="AM24" s="49">
        <v>253000</v>
      </c>
      <c r="AN24" s="49">
        <v>144865</v>
      </c>
      <c r="AO24" s="49">
        <v>499415</v>
      </c>
      <c r="AP24" s="49">
        <v>0</v>
      </c>
      <c r="AQ24" s="49">
        <v>0</v>
      </c>
      <c r="AR24" s="49">
        <v>12351</v>
      </c>
      <c r="AS24" s="49">
        <v>4696</v>
      </c>
      <c r="AT24" s="49">
        <v>0</v>
      </c>
      <c r="AU24" s="49">
        <v>0</v>
      </c>
      <c r="AV24" s="49">
        <v>0</v>
      </c>
      <c r="AW24" s="49">
        <v>0</v>
      </c>
      <c r="AX24" s="49">
        <v>135664</v>
      </c>
      <c r="AY24" s="49">
        <v>0</v>
      </c>
      <c r="AZ24" s="49">
        <v>7000</v>
      </c>
      <c r="BA24" s="48">
        <f t="shared" si="27"/>
        <v>242068</v>
      </c>
      <c r="BB24" s="48">
        <f t="shared" si="28"/>
        <v>0</v>
      </c>
      <c r="BC24" s="48">
        <v>0</v>
      </c>
      <c r="BD24" s="48">
        <v>0</v>
      </c>
      <c r="BE24" s="48">
        <v>0</v>
      </c>
      <c r="BF24" s="48">
        <f t="shared" si="29"/>
        <v>0</v>
      </c>
      <c r="BG24" s="48">
        <v>0</v>
      </c>
      <c r="BH24" s="48">
        <v>0</v>
      </c>
      <c r="BI24" s="48">
        <v>0</v>
      </c>
      <c r="BJ24" s="48">
        <f t="shared" si="7"/>
        <v>0</v>
      </c>
      <c r="BK24" s="48">
        <v>0</v>
      </c>
      <c r="BL24" s="48">
        <v>0</v>
      </c>
      <c r="BM24" s="48">
        <f t="shared" si="30"/>
        <v>242068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9">
        <v>242068</v>
      </c>
      <c r="BX24" s="49">
        <v>0</v>
      </c>
      <c r="BY24" s="48">
        <f t="shared" si="31"/>
        <v>75245</v>
      </c>
      <c r="BZ24" s="48">
        <f t="shared" si="32"/>
        <v>75245</v>
      </c>
      <c r="CA24" s="48">
        <f t="shared" si="8"/>
        <v>75245</v>
      </c>
      <c r="CB24" s="48">
        <v>0</v>
      </c>
      <c r="CC24" s="49">
        <v>75245</v>
      </c>
      <c r="CD24" s="48">
        <f t="shared" si="33"/>
        <v>0</v>
      </c>
      <c r="CE24" s="48">
        <v>0</v>
      </c>
      <c r="CF24" s="48">
        <v>0</v>
      </c>
      <c r="CG24" s="48">
        <v>0</v>
      </c>
      <c r="CH24" s="48">
        <v>0</v>
      </c>
      <c r="CI24" s="48">
        <v>0</v>
      </c>
      <c r="CJ24" s="48">
        <f t="shared" si="34"/>
        <v>0</v>
      </c>
      <c r="CK24" s="48">
        <v>0</v>
      </c>
      <c r="CL24" s="48">
        <v>0</v>
      </c>
      <c r="CM24" s="48">
        <v>0</v>
      </c>
      <c r="CN24" s="48"/>
      <c r="CO24" s="48"/>
      <c r="CP24" s="48">
        <v>0</v>
      </c>
      <c r="CQ24" s="48">
        <f t="shared" si="9"/>
        <v>0</v>
      </c>
      <c r="CR24" s="48">
        <f t="shared" si="10"/>
        <v>0</v>
      </c>
      <c r="CS24" s="48">
        <v>0</v>
      </c>
      <c r="CT24" s="50">
        <v>0</v>
      </c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</row>
    <row r="25" spans="1:124" s="52" customFormat="1" ht="31.2" x14ac:dyDescent="0.3">
      <c r="A25" s="47" t="s">
        <v>1</v>
      </c>
      <c r="B25" s="47" t="s">
        <v>92</v>
      </c>
      <c r="C25" s="16" t="s">
        <v>93</v>
      </c>
      <c r="D25" s="45">
        <f t="shared" si="22"/>
        <v>9718694</v>
      </c>
      <c r="E25" s="48">
        <f t="shared" si="23"/>
        <v>9710205</v>
      </c>
      <c r="F25" s="48">
        <f t="shared" si="24"/>
        <v>9710205</v>
      </c>
      <c r="G25" s="49">
        <v>7254651</v>
      </c>
      <c r="H25" s="49">
        <v>1733062</v>
      </c>
      <c r="I25" s="48">
        <f t="shared" si="5"/>
        <v>333836</v>
      </c>
      <c r="J25" s="49">
        <v>0</v>
      </c>
      <c r="K25" s="49">
        <v>0</v>
      </c>
      <c r="L25" s="49">
        <v>0</v>
      </c>
      <c r="M25" s="49">
        <v>0</v>
      </c>
      <c r="N25" s="49">
        <v>148218</v>
      </c>
      <c r="O25" s="49">
        <v>185618</v>
      </c>
      <c r="P25" s="48">
        <f t="shared" si="6"/>
        <v>71540</v>
      </c>
      <c r="Q25" s="49">
        <v>0</v>
      </c>
      <c r="R25" s="49">
        <v>71540</v>
      </c>
      <c r="S25" s="49">
        <v>0</v>
      </c>
      <c r="T25" s="49">
        <v>50622</v>
      </c>
      <c r="U25" s="48">
        <f t="shared" si="25"/>
        <v>233223</v>
      </c>
      <c r="V25" s="49">
        <v>0</v>
      </c>
      <c r="W25" s="49">
        <v>165611</v>
      </c>
      <c r="X25" s="49">
        <v>46310</v>
      </c>
      <c r="Y25" s="49">
        <v>12031</v>
      </c>
      <c r="Z25" s="49">
        <v>7639</v>
      </c>
      <c r="AA25" s="49">
        <v>1632</v>
      </c>
      <c r="AB25" s="49">
        <v>0</v>
      </c>
      <c r="AC25" s="49">
        <v>0</v>
      </c>
      <c r="AD25" s="48">
        <v>0</v>
      </c>
      <c r="AE25" s="48">
        <f t="shared" si="26"/>
        <v>33271</v>
      </c>
      <c r="AF25" s="48">
        <v>0</v>
      </c>
      <c r="AG25" s="53"/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14550</v>
      </c>
      <c r="AP25" s="49"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6612</v>
      </c>
      <c r="AY25" s="49">
        <v>0</v>
      </c>
      <c r="AZ25" s="49">
        <v>12109</v>
      </c>
      <c r="BA25" s="48">
        <f t="shared" si="27"/>
        <v>0</v>
      </c>
      <c r="BB25" s="48">
        <f t="shared" si="28"/>
        <v>0</v>
      </c>
      <c r="BC25" s="48">
        <v>0</v>
      </c>
      <c r="BD25" s="48">
        <v>0</v>
      </c>
      <c r="BE25" s="48">
        <v>0</v>
      </c>
      <c r="BF25" s="48">
        <f t="shared" si="29"/>
        <v>0</v>
      </c>
      <c r="BG25" s="48">
        <v>0</v>
      </c>
      <c r="BH25" s="48">
        <v>0</v>
      </c>
      <c r="BI25" s="48">
        <v>0</v>
      </c>
      <c r="BJ25" s="48">
        <f t="shared" si="7"/>
        <v>0</v>
      </c>
      <c r="BK25" s="48">
        <v>0</v>
      </c>
      <c r="BL25" s="48">
        <v>0</v>
      </c>
      <c r="BM25" s="48">
        <f t="shared" si="30"/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48">
        <v>0</v>
      </c>
      <c r="BV25" s="48">
        <v>0</v>
      </c>
      <c r="BW25" s="49">
        <v>0</v>
      </c>
      <c r="BX25" s="49">
        <v>0</v>
      </c>
      <c r="BY25" s="48">
        <f t="shared" si="31"/>
        <v>8489</v>
      </c>
      <c r="BZ25" s="48">
        <f t="shared" si="32"/>
        <v>8489</v>
      </c>
      <c r="CA25" s="48">
        <f t="shared" si="8"/>
        <v>8489</v>
      </c>
      <c r="CB25" s="48">
        <v>0</v>
      </c>
      <c r="CC25" s="49">
        <v>8489</v>
      </c>
      <c r="CD25" s="48">
        <f t="shared" si="33"/>
        <v>0</v>
      </c>
      <c r="CE25" s="48">
        <v>0</v>
      </c>
      <c r="CF25" s="48">
        <v>0</v>
      </c>
      <c r="CG25" s="48">
        <v>0</v>
      </c>
      <c r="CH25" s="48">
        <v>0</v>
      </c>
      <c r="CI25" s="48">
        <v>0</v>
      </c>
      <c r="CJ25" s="48">
        <f t="shared" si="34"/>
        <v>0</v>
      </c>
      <c r="CK25" s="48">
        <v>0</v>
      </c>
      <c r="CL25" s="48">
        <v>0</v>
      </c>
      <c r="CM25" s="48">
        <v>0</v>
      </c>
      <c r="CN25" s="48"/>
      <c r="CO25" s="48"/>
      <c r="CP25" s="48">
        <v>0</v>
      </c>
      <c r="CQ25" s="48">
        <f t="shared" si="9"/>
        <v>0</v>
      </c>
      <c r="CR25" s="48">
        <f t="shared" si="10"/>
        <v>0</v>
      </c>
      <c r="CS25" s="48">
        <v>0</v>
      </c>
      <c r="CT25" s="50">
        <v>0</v>
      </c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</row>
    <row r="26" spans="1:124" s="52" customFormat="1" ht="15.6" x14ac:dyDescent="0.3">
      <c r="A26" s="47" t="s">
        <v>1</v>
      </c>
      <c r="B26" s="47" t="s">
        <v>94</v>
      </c>
      <c r="C26" s="16" t="s">
        <v>95</v>
      </c>
      <c r="D26" s="45">
        <f t="shared" si="22"/>
        <v>1258928</v>
      </c>
      <c r="E26" s="48">
        <f t="shared" si="23"/>
        <v>1249126</v>
      </c>
      <c r="F26" s="48">
        <f t="shared" si="24"/>
        <v>1249126</v>
      </c>
      <c r="G26" s="49">
        <v>931630</v>
      </c>
      <c r="H26" s="49">
        <v>219585</v>
      </c>
      <c r="I26" s="48">
        <f t="shared" si="5"/>
        <v>51045</v>
      </c>
      <c r="J26" s="49">
        <v>0</v>
      </c>
      <c r="K26" s="49">
        <v>0</v>
      </c>
      <c r="L26" s="49">
        <v>0</v>
      </c>
      <c r="M26" s="49">
        <v>0</v>
      </c>
      <c r="N26" s="49">
        <v>22593</v>
      </c>
      <c r="O26" s="49">
        <v>28452</v>
      </c>
      <c r="P26" s="48">
        <f t="shared" si="6"/>
        <v>0</v>
      </c>
      <c r="Q26" s="49">
        <v>0</v>
      </c>
      <c r="R26" s="49">
        <v>0</v>
      </c>
      <c r="S26" s="49">
        <v>0</v>
      </c>
      <c r="T26" s="49">
        <v>25686</v>
      </c>
      <c r="U26" s="48">
        <f t="shared" si="25"/>
        <v>9948</v>
      </c>
      <c r="V26" s="49">
        <v>0</v>
      </c>
      <c r="W26" s="49">
        <v>4624</v>
      </c>
      <c r="X26" s="49">
        <v>4321</v>
      </c>
      <c r="Y26" s="49">
        <v>1003</v>
      </c>
      <c r="Z26" s="49">
        <v>0</v>
      </c>
      <c r="AA26" s="49">
        <v>0</v>
      </c>
      <c r="AB26" s="49">
        <v>0</v>
      </c>
      <c r="AC26" s="49">
        <v>0</v>
      </c>
      <c r="AD26" s="48">
        <v>0</v>
      </c>
      <c r="AE26" s="48">
        <f t="shared" si="26"/>
        <v>11232</v>
      </c>
      <c r="AF26" s="48">
        <v>0</v>
      </c>
      <c r="AG26" s="53"/>
      <c r="AH26" s="49">
        <v>100</v>
      </c>
      <c r="AI26" s="49">
        <v>0</v>
      </c>
      <c r="AJ26" s="49">
        <v>0</v>
      </c>
      <c r="AK26" s="49">
        <v>1258</v>
      </c>
      <c r="AL26" s="49">
        <v>0</v>
      </c>
      <c r="AM26" s="49">
        <v>0</v>
      </c>
      <c r="AN26" s="49">
        <v>0</v>
      </c>
      <c r="AO26" s="49">
        <v>5238</v>
      </c>
      <c r="AP26" s="49"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4636</v>
      </c>
      <c r="BA26" s="48">
        <f t="shared" si="27"/>
        <v>0</v>
      </c>
      <c r="BB26" s="48">
        <f t="shared" si="28"/>
        <v>0</v>
      </c>
      <c r="BC26" s="48">
        <v>0</v>
      </c>
      <c r="BD26" s="48">
        <v>0</v>
      </c>
      <c r="BE26" s="48">
        <v>0</v>
      </c>
      <c r="BF26" s="48">
        <f t="shared" si="29"/>
        <v>0</v>
      </c>
      <c r="BG26" s="48">
        <v>0</v>
      </c>
      <c r="BH26" s="48">
        <v>0</v>
      </c>
      <c r="BI26" s="48">
        <v>0</v>
      </c>
      <c r="BJ26" s="48">
        <f t="shared" si="7"/>
        <v>0</v>
      </c>
      <c r="BK26" s="48">
        <v>0</v>
      </c>
      <c r="BL26" s="48">
        <v>0</v>
      </c>
      <c r="BM26" s="48">
        <f t="shared" si="30"/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9">
        <v>0</v>
      </c>
      <c r="BX26" s="49">
        <v>0</v>
      </c>
      <c r="BY26" s="48">
        <f t="shared" si="31"/>
        <v>9802</v>
      </c>
      <c r="BZ26" s="48">
        <f t="shared" si="32"/>
        <v>9802</v>
      </c>
      <c r="CA26" s="48">
        <f t="shared" si="8"/>
        <v>9802</v>
      </c>
      <c r="CB26" s="48">
        <v>0</v>
      </c>
      <c r="CC26" s="49">
        <v>9802</v>
      </c>
      <c r="CD26" s="48">
        <f t="shared" si="33"/>
        <v>0</v>
      </c>
      <c r="CE26" s="48">
        <v>0</v>
      </c>
      <c r="CF26" s="48">
        <v>0</v>
      </c>
      <c r="CG26" s="48">
        <v>0</v>
      </c>
      <c r="CH26" s="48">
        <v>0</v>
      </c>
      <c r="CI26" s="48">
        <v>0</v>
      </c>
      <c r="CJ26" s="48">
        <f t="shared" si="34"/>
        <v>0</v>
      </c>
      <c r="CK26" s="48">
        <v>0</v>
      </c>
      <c r="CL26" s="48">
        <v>0</v>
      </c>
      <c r="CM26" s="48">
        <v>0</v>
      </c>
      <c r="CN26" s="48"/>
      <c r="CO26" s="48"/>
      <c r="CP26" s="48">
        <v>0</v>
      </c>
      <c r="CQ26" s="48">
        <f t="shared" si="9"/>
        <v>0</v>
      </c>
      <c r="CR26" s="48">
        <f t="shared" si="10"/>
        <v>0</v>
      </c>
      <c r="CS26" s="48">
        <v>0</v>
      </c>
      <c r="CT26" s="50">
        <v>0</v>
      </c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</row>
    <row r="27" spans="1:124" s="52" customFormat="1" ht="31.2" x14ac:dyDescent="0.3">
      <c r="A27" s="47" t="s">
        <v>1</v>
      </c>
      <c r="B27" s="47" t="s">
        <v>96</v>
      </c>
      <c r="C27" s="16" t="s">
        <v>97</v>
      </c>
      <c r="D27" s="45">
        <f t="shared" si="22"/>
        <v>1843674</v>
      </c>
      <c r="E27" s="48">
        <f t="shared" si="23"/>
        <v>1806305</v>
      </c>
      <c r="F27" s="48">
        <f t="shared" si="24"/>
        <v>1806305</v>
      </c>
      <c r="G27" s="49">
        <v>1378247</v>
      </c>
      <c r="H27" s="49">
        <v>332622</v>
      </c>
      <c r="I27" s="48">
        <f t="shared" si="5"/>
        <v>43880</v>
      </c>
      <c r="J27" s="49">
        <v>0</v>
      </c>
      <c r="K27" s="49">
        <v>0</v>
      </c>
      <c r="L27" s="49">
        <v>0</v>
      </c>
      <c r="M27" s="49">
        <v>0</v>
      </c>
      <c r="N27" s="49">
        <v>25444</v>
      </c>
      <c r="O27" s="49">
        <v>18436</v>
      </c>
      <c r="P27" s="48">
        <f t="shared" si="6"/>
        <v>10008</v>
      </c>
      <c r="Q27" s="49">
        <v>0</v>
      </c>
      <c r="R27" s="49">
        <v>10008</v>
      </c>
      <c r="S27" s="49">
        <v>0</v>
      </c>
      <c r="T27" s="49">
        <v>27319</v>
      </c>
      <c r="U27" s="48">
        <f t="shared" si="25"/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8">
        <v>0</v>
      </c>
      <c r="AE27" s="48">
        <f t="shared" si="26"/>
        <v>14229</v>
      </c>
      <c r="AF27" s="48">
        <v>0</v>
      </c>
      <c r="AG27" s="53"/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1048</v>
      </c>
      <c r="AO27" s="49">
        <v>5244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7937</v>
      </c>
      <c r="BA27" s="48">
        <f t="shared" si="27"/>
        <v>0</v>
      </c>
      <c r="BB27" s="48">
        <f t="shared" si="28"/>
        <v>0</v>
      </c>
      <c r="BC27" s="48">
        <v>0</v>
      </c>
      <c r="BD27" s="48">
        <v>0</v>
      </c>
      <c r="BE27" s="48">
        <v>0</v>
      </c>
      <c r="BF27" s="48">
        <f t="shared" si="29"/>
        <v>0</v>
      </c>
      <c r="BG27" s="48">
        <v>0</v>
      </c>
      <c r="BH27" s="48">
        <v>0</v>
      </c>
      <c r="BI27" s="48">
        <v>0</v>
      </c>
      <c r="BJ27" s="48">
        <f t="shared" si="7"/>
        <v>0</v>
      </c>
      <c r="BK27" s="48">
        <v>0</v>
      </c>
      <c r="BL27" s="48">
        <v>0</v>
      </c>
      <c r="BM27" s="48">
        <f t="shared" si="30"/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9">
        <v>0</v>
      </c>
      <c r="BX27" s="49">
        <v>0</v>
      </c>
      <c r="BY27" s="48">
        <f t="shared" si="31"/>
        <v>37369</v>
      </c>
      <c r="BZ27" s="48">
        <f t="shared" si="32"/>
        <v>37369</v>
      </c>
      <c r="CA27" s="48">
        <f t="shared" si="8"/>
        <v>37369</v>
      </c>
      <c r="CB27" s="48">
        <v>0</v>
      </c>
      <c r="CC27" s="49">
        <v>37369</v>
      </c>
      <c r="CD27" s="48">
        <f t="shared" si="33"/>
        <v>0</v>
      </c>
      <c r="CE27" s="48">
        <v>0</v>
      </c>
      <c r="CF27" s="48">
        <v>0</v>
      </c>
      <c r="CG27" s="48">
        <v>0</v>
      </c>
      <c r="CH27" s="48">
        <v>0</v>
      </c>
      <c r="CI27" s="48">
        <v>0</v>
      </c>
      <c r="CJ27" s="48">
        <f t="shared" si="34"/>
        <v>0</v>
      </c>
      <c r="CK27" s="48">
        <v>0</v>
      </c>
      <c r="CL27" s="48">
        <v>0</v>
      </c>
      <c r="CM27" s="48">
        <v>0</v>
      </c>
      <c r="CN27" s="48"/>
      <c r="CO27" s="48"/>
      <c r="CP27" s="48">
        <v>0</v>
      </c>
      <c r="CQ27" s="48">
        <f t="shared" si="9"/>
        <v>0</v>
      </c>
      <c r="CR27" s="48">
        <f t="shared" si="10"/>
        <v>0</v>
      </c>
      <c r="CS27" s="48">
        <v>0</v>
      </c>
      <c r="CT27" s="50">
        <v>0</v>
      </c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</row>
    <row r="28" spans="1:124" s="52" customFormat="1" ht="31.2" x14ac:dyDescent="0.3">
      <c r="A28" s="47" t="s">
        <v>1</v>
      </c>
      <c r="B28" s="47" t="s">
        <v>98</v>
      </c>
      <c r="C28" s="16" t="s">
        <v>99</v>
      </c>
      <c r="D28" s="45">
        <f t="shared" si="22"/>
        <v>2436709</v>
      </c>
      <c r="E28" s="48">
        <f t="shared" si="23"/>
        <v>2424917</v>
      </c>
      <c r="F28" s="48">
        <f t="shared" si="24"/>
        <v>2420316</v>
      </c>
      <c r="G28" s="49">
        <v>1732452</v>
      </c>
      <c r="H28" s="49">
        <v>435909</v>
      </c>
      <c r="I28" s="48">
        <f t="shared" si="5"/>
        <v>46126</v>
      </c>
      <c r="J28" s="49">
        <v>0</v>
      </c>
      <c r="K28" s="49">
        <v>0</v>
      </c>
      <c r="L28" s="49">
        <v>0</v>
      </c>
      <c r="M28" s="49">
        <v>0</v>
      </c>
      <c r="N28" s="49">
        <v>35041</v>
      </c>
      <c r="O28" s="49">
        <v>11085</v>
      </c>
      <c r="P28" s="48">
        <f t="shared" si="6"/>
        <v>0</v>
      </c>
      <c r="Q28" s="49">
        <v>0</v>
      </c>
      <c r="R28" s="49">
        <v>0</v>
      </c>
      <c r="S28" s="49">
        <v>0</v>
      </c>
      <c r="T28" s="49">
        <v>22000</v>
      </c>
      <c r="U28" s="48">
        <f t="shared" si="25"/>
        <v>45165</v>
      </c>
      <c r="V28" s="49">
        <v>1209</v>
      </c>
      <c r="W28" s="49">
        <v>28775</v>
      </c>
      <c r="X28" s="49">
        <v>7945</v>
      </c>
      <c r="Y28" s="49">
        <v>2534</v>
      </c>
      <c r="Z28" s="49">
        <v>4702</v>
      </c>
      <c r="AA28" s="49">
        <v>0</v>
      </c>
      <c r="AB28" s="49">
        <v>0</v>
      </c>
      <c r="AC28" s="49">
        <v>0</v>
      </c>
      <c r="AD28" s="48">
        <v>0</v>
      </c>
      <c r="AE28" s="48">
        <f t="shared" si="26"/>
        <v>138664</v>
      </c>
      <c r="AF28" s="48">
        <v>0</v>
      </c>
      <c r="AG28" s="53"/>
      <c r="AH28" s="49">
        <v>1616</v>
      </c>
      <c r="AI28" s="49">
        <v>0</v>
      </c>
      <c r="AJ28" s="49">
        <v>0</v>
      </c>
      <c r="AK28" s="49">
        <v>140</v>
      </c>
      <c r="AL28" s="49">
        <v>0</v>
      </c>
      <c r="AM28" s="49">
        <v>0</v>
      </c>
      <c r="AN28" s="49">
        <v>0</v>
      </c>
      <c r="AO28" s="49">
        <v>12212</v>
      </c>
      <c r="AP28" s="49">
        <v>0</v>
      </c>
      <c r="AQ28" s="49">
        <v>0</v>
      </c>
      <c r="AR28" s="49">
        <v>101196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23500</v>
      </c>
      <c r="AY28" s="49">
        <v>0</v>
      </c>
      <c r="AZ28" s="49">
        <v>0</v>
      </c>
      <c r="BA28" s="48">
        <f t="shared" si="27"/>
        <v>4601</v>
      </c>
      <c r="BB28" s="48">
        <f t="shared" si="28"/>
        <v>0</v>
      </c>
      <c r="BC28" s="48">
        <v>0</v>
      </c>
      <c r="BD28" s="48">
        <v>0</v>
      </c>
      <c r="BE28" s="48">
        <v>0</v>
      </c>
      <c r="BF28" s="48">
        <f t="shared" si="29"/>
        <v>0</v>
      </c>
      <c r="BG28" s="48">
        <v>0</v>
      </c>
      <c r="BH28" s="48">
        <v>0</v>
      </c>
      <c r="BI28" s="48">
        <v>0</v>
      </c>
      <c r="BJ28" s="48">
        <f t="shared" si="7"/>
        <v>0</v>
      </c>
      <c r="BK28" s="48">
        <v>0</v>
      </c>
      <c r="BL28" s="48">
        <v>0</v>
      </c>
      <c r="BM28" s="48">
        <f t="shared" si="30"/>
        <v>4601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9">
        <v>4601</v>
      </c>
      <c r="BX28" s="48">
        <v>0</v>
      </c>
      <c r="BY28" s="48">
        <f t="shared" si="31"/>
        <v>11792</v>
      </c>
      <c r="BZ28" s="48">
        <f t="shared" si="32"/>
        <v>11792</v>
      </c>
      <c r="CA28" s="48">
        <f t="shared" si="8"/>
        <v>11792</v>
      </c>
      <c r="CB28" s="48">
        <v>0</v>
      </c>
      <c r="CC28" s="49">
        <v>11792</v>
      </c>
      <c r="CD28" s="48">
        <f t="shared" si="33"/>
        <v>0</v>
      </c>
      <c r="CE28" s="48">
        <v>0</v>
      </c>
      <c r="CF28" s="48">
        <v>0</v>
      </c>
      <c r="CG28" s="48">
        <v>0</v>
      </c>
      <c r="CH28" s="48">
        <v>0</v>
      </c>
      <c r="CI28" s="48">
        <v>0</v>
      </c>
      <c r="CJ28" s="48">
        <f t="shared" si="34"/>
        <v>0</v>
      </c>
      <c r="CK28" s="48">
        <v>0</v>
      </c>
      <c r="CL28" s="48">
        <v>0</v>
      </c>
      <c r="CM28" s="48">
        <v>0</v>
      </c>
      <c r="CN28" s="48"/>
      <c r="CO28" s="48"/>
      <c r="CP28" s="48">
        <v>0</v>
      </c>
      <c r="CQ28" s="48">
        <f t="shared" si="9"/>
        <v>0</v>
      </c>
      <c r="CR28" s="48">
        <f t="shared" si="10"/>
        <v>0</v>
      </c>
      <c r="CS28" s="48">
        <v>0</v>
      </c>
      <c r="CT28" s="50">
        <v>0</v>
      </c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</row>
    <row r="29" spans="1:124" s="52" customFormat="1" ht="31.2" x14ac:dyDescent="0.3">
      <c r="A29" s="47" t="s">
        <v>1</v>
      </c>
      <c r="B29" s="47" t="s">
        <v>100</v>
      </c>
      <c r="C29" s="16" t="s">
        <v>478</v>
      </c>
      <c r="D29" s="45">
        <f t="shared" si="22"/>
        <v>4751329</v>
      </c>
      <c r="E29" s="48">
        <f t="shared" si="23"/>
        <v>4726104</v>
      </c>
      <c r="F29" s="48">
        <f t="shared" si="24"/>
        <v>4726104</v>
      </c>
      <c r="G29" s="49">
        <v>3332657</v>
      </c>
      <c r="H29" s="49">
        <v>812887</v>
      </c>
      <c r="I29" s="48">
        <f t="shared" si="5"/>
        <v>448205</v>
      </c>
      <c r="J29" s="49">
        <v>0</v>
      </c>
      <c r="K29" s="49">
        <v>117585</v>
      </c>
      <c r="L29" s="49">
        <v>0</v>
      </c>
      <c r="M29" s="49">
        <v>0</v>
      </c>
      <c r="N29" s="49">
        <v>312196</v>
      </c>
      <c r="O29" s="49">
        <v>18424</v>
      </c>
      <c r="P29" s="48">
        <f t="shared" si="6"/>
        <v>0</v>
      </c>
      <c r="Q29" s="49">
        <v>0</v>
      </c>
      <c r="R29" s="49">
        <v>0</v>
      </c>
      <c r="S29" s="49">
        <v>0</v>
      </c>
      <c r="T29" s="49">
        <v>66551</v>
      </c>
      <c r="U29" s="48">
        <f t="shared" si="25"/>
        <v>50573</v>
      </c>
      <c r="V29" s="49">
        <v>0</v>
      </c>
      <c r="W29" s="49">
        <v>23284</v>
      </c>
      <c r="X29" s="49">
        <v>19260</v>
      </c>
      <c r="Y29" s="49">
        <v>1638</v>
      </c>
      <c r="Z29" s="49">
        <v>6391</v>
      </c>
      <c r="AA29" s="49">
        <v>0</v>
      </c>
      <c r="AB29" s="49">
        <v>0</v>
      </c>
      <c r="AC29" s="49">
        <v>0</v>
      </c>
      <c r="AD29" s="48">
        <v>0</v>
      </c>
      <c r="AE29" s="48">
        <f t="shared" si="26"/>
        <v>15231</v>
      </c>
      <c r="AF29" s="48">
        <v>0</v>
      </c>
      <c r="AG29" s="53"/>
      <c r="AH29" s="49">
        <v>1542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8730</v>
      </c>
      <c r="AP29" s="49">
        <v>0</v>
      </c>
      <c r="AQ29" s="49">
        <v>0</v>
      </c>
      <c r="AR29" s="49">
        <v>503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4456</v>
      </c>
      <c r="BA29" s="48">
        <f t="shared" si="27"/>
        <v>0</v>
      </c>
      <c r="BB29" s="48">
        <f t="shared" si="28"/>
        <v>0</v>
      </c>
      <c r="BC29" s="48">
        <v>0</v>
      </c>
      <c r="BD29" s="48">
        <v>0</v>
      </c>
      <c r="BE29" s="48">
        <v>0</v>
      </c>
      <c r="BF29" s="48">
        <f t="shared" si="29"/>
        <v>0</v>
      </c>
      <c r="BG29" s="48">
        <v>0</v>
      </c>
      <c r="BH29" s="48">
        <v>0</v>
      </c>
      <c r="BI29" s="48">
        <v>0</v>
      </c>
      <c r="BJ29" s="48">
        <f t="shared" si="7"/>
        <v>0</v>
      </c>
      <c r="BK29" s="48">
        <v>0</v>
      </c>
      <c r="BL29" s="48">
        <v>0</v>
      </c>
      <c r="BM29" s="48">
        <f t="shared" si="30"/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9">
        <v>0</v>
      </c>
      <c r="BX29" s="48">
        <v>0</v>
      </c>
      <c r="BY29" s="48">
        <f t="shared" si="31"/>
        <v>25225</v>
      </c>
      <c r="BZ29" s="48">
        <f t="shared" si="32"/>
        <v>25225</v>
      </c>
      <c r="CA29" s="48">
        <f t="shared" si="8"/>
        <v>25225</v>
      </c>
      <c r="CB29" s="48">
        <v>0</v>
      </c>
      <c r="CC29" s="49">
        <v>25225</v>
      </c>
      <c r="CD29" s="48">
        <f t="shared" si="33"/>
        <v>0</v>
      </c>
      <c r="CE29" s="48">
        <v>0</v>
      </c>
      <c r="CF29" s="48">
        <v>0</v>
      </c>
      <c r="CG29" s="48">
        <v>0</v>
      </c>
      <c r="CH29" s="48">
        <v>0</v>
      </c>
      <c r="CI29" s="48">
        <v>0</v>
      </c>
      <c r="CJ29" s="48">
        <f t="shared" si="34"/>
        <v>0</v>
      </c>
      <c r="CK29" s="48">
        <v>0</v>
      </c>
      <c r="CL29" s="48">
        <v>0</v>
      </c>
      <c r="CM29" s="48">
        <v>0</v>
      </c>
      <c r="CN29" s="48"/>
      <c r="CO29" s="48"/>
      <c r="CP29" s="48">
        <v>0</v>
      </c>
      <c r="CQ29" s="48">
        <f t="shared" si="9"/>
        <v>0</v>
      </c>
      <c r="CR29" s="48">
        <f t="shared" si="10"/>
        <v>0</v>
      </c>
      <c r="CS29" s="48">
        <v>0</v>
      </c>
      <c r="CT29" s="50">
        <v>0</v>
      </c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</row>
    <row r="30" spans="1:124" s="52" customFormat="1" ht="31.2" x14ac:dyDescent="0.3">
      <c r="A30" s="47" t="s">
        <v>1</v>
      </c>
      <c r="B30" s="47" t="s">
        <v>101</v>
      </c>
      <c r="C30" s="16" t="s">
        <v>102</v>
      </c>
      <c r="D30" s="45">
        <f t="shared" si="22"/>
        <v>961873</v>
      </c>
      <c r="E30" s="48">
        <f t="shared" si="23"/>
        <v>934172</v>
      </c>
      <c r="F30" s="48">
        <f t="shared" si="24"/>
        <v>929571</v>
      </c>
      <c r="G30" s="49">
        <v>652147</v>
      </c>
      <c r="H30" s="49">
        <v>147450</v>
      </c>
      <c r="I30" s="48">
        <f t="shared" si="5"/>
        <v>16988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16988</v>
      </c>
      <c r="P30" s="48">
        <f t="shared" si="6"/>
        <v>0</v>
      </c>
      <c r="Q30" s="49">
        <v>0</v>
      </c>
      <c r="R30" s="49">
        <v>0</v>
      </c>
      <c r="S30" s="49">
        <v>0</v>
      </c>
      <c r="T30" s="49">
        <v>20000</v>
      </c>
      <c r="U30" s="48">
        <f t="shared" si="25"/>
        <v>12843</v>
      </c>
      <c r="V30" s="49">
        <v>3060</v>
      </c>
      <c r="W30" s="49">
        <v>5149</v>
      </c>
      <c r="X30" s="49">
        <v>3405</v>
      </c>
      <c r="Y30" s="49">
        <v>585</v>
      </c>
      <c r="Z30" s="49">
        <v>644</v>
      </c>
      <c r="AA30" s="49">
        <v>0</v>
      </c>
      <c r="AB30" s="49">
        <v>0</v>
      </c>
      <c r="AC30" s="49">
        <v>0</v>
      </c>
      <c r="AD30" s="48">
        <v>0</v>
      </c>
      <c r="AE30" s="48">
        <f t="shared" si="26"/>
        <v>80143</v>
      </c>
      <c r="AF30" s="48">
        <v>0</v>
      </c>
      <c r="AG30" s="53"/>
      <c r="AH30" s="49">
        <v>677</v>
      </c>
      <c r="AI30" s="49">
        <v>0</v>
      </c>
      <c r="AJ30" s="49">
        <v>0</v>
      </c>
      <c r="AK30" s="49">
        <v>275</v>
      </c>
      <c r="AL30" s="49">
        <v>0</v>
      </c>
      <c r="AM30" s="49">
        <v>0</v>
      </c>
      <c r="AN30" s="49">
        <v>0</v>
      </c>
      <c r="AO30" s="49">
        <v>8730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63644</v>
      </c>
      <c r="AZ30" s="49">
        <v>6817</v>
      </c>
      <c r="BA30" s="48">
        <f t="shared" si="27"/>
        <v>4601</v>
      </c>
      <c r="BB30" s="48">
        <f t="shared" si="28"/>
        <v>0</v>
      </c>
      <c r="BC30" s="48">
        <v>0</v>
      </c>
      <c r="BD30" s="48">
        <v>0</v>
      </c>
      <c r="BE30" s="48">
        <v>0</v>
      </c>
      <c r="BF30" s="48">
        <f t="shared" si="29"/>
        <v>0</v>
      </c>
      <c r="BG30" s="48">
        <v>0</v>
      </c>
      <c r="BH30" s="48">
        <v>0</v>
      </c>
      <c r="BI30" s="48">
        <v>0</v>
      </c>
      <c r="BJ30" s="48">
        <f t="shared" si="7"/>
        <v>0</v>
      </c>
      <c r="BK30" s="48">
        <v>0</v>
      </c>
      <c r="BL30" s="48">
        <v>0</v>
      </c>
      <c r="BM30" s="48">
        <f t="shared" si="30"/>
        <v>4601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9">
        <v>4601</v>
      </c>
      <c r="BX30" s="48">
        <v>0</v>
      </c>
      <c r="BY30" s="48">
        <f t="shared" si="31"/>
        <v>27701</v>
      </c>
      <c r="BZ30" s="48">
        <f t="shared" si="32"/>
        <v>27701</v>
      </c>
      <c r="CA30" s="48">
        <f t="shared" si="8"/>
        <v>27701</v>
      </c>
      <c r="CB30" s="48">
        <v>0</v>
      </c>
      <c r="CC30" s="49">
        <v>27701</v>
      </c>
      <c r="CD30" s="48">
        <f t="shared" si="33"/>
        <v>0</v>
      </c>
      <c r="CE30" s="48">
        <v>0</v>
      </c>
      <c r="CF30" s="48">
        <v>0</v>
      </c>
      <c r="CG30" s="48">
        <v>0</v>
      </c>
      <c r="CH30" s="48">
        <v>0</v>
      </c>
      <c r="CI30" s="48">
        <v>0</v>
      </c>
      <c r="CJ30" s="48">
        <f t="shared" si="34"/>
        <v>0</v>
      </c>
      <c r="CK30" s="48">
        <v>0</v>
      </c>
      <c r="CL30" s="48">
        <v>0</v>
      </c>
      <c r="CM30" s="48">
        <v>0</v>
      </c>
      <c r="CN30" s="48"/>
      <c r="CO30" s="48"/>
      <c r="CP30" s="48">
        <v>0</v>
      </c>
      <c r="CQ30" s="48">
        <f t="shared" si="9"/>
        <v>0</v>
      </c>
      <c r="CR30" s="48">
        <f t="shared" si="10"/>
        <v>0</v>
      </c>
      <c r="CS30" s="48">
        <v>0</v>
      </c>
      <c r="CT30" s="50">
        <v>0</v>
      </c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</row>
    <row r="31" spans="1:124" s="52" customFormat="1" ht="31.2" x14ac:dyDescent="0.3">
      <c r="A31" s="47" t="s">
        <v>1</v>
      </c>
      <c r="B31" s="47" t="s">
        <v>104</v>
      </c>
      <c r="C31" s="16" t="s">
        <v>105</v>
      </c>
      <c r="D31" s="45">
        <f t="shared" si="22"/>
        <v>7290031</v>
      </c>
      <c r="E31" s="48">
        <f t="shared" si="23"/>
        <v>6675597</v>
      </c>
      <c r="F31" s="48">
        <f t="shared" si="24"/>
        <v>6675597</v>
      </c>
      <c r="G31" s="49">
        <v>4111834</v>
      </c>
      <c r="H31" s="49">
        <v>972986</v>
      </c>
      <c r="I31" s="48">
        <f t="shared" si="5"/>
        <v>619659</v>
      </c>
      <c r="J31" s="49">
        <v>0</v>
      </c>
      <c r="K31" s="49">
        <v>0</v>
      </c>
      <c r="L31" s="49">
        <v>0</v>
      </c>
      <c r="M31" s="49">
        <v>0</v>
      </c>
      <c r="N31" s="49">
        <v>420000</v>
      </c>
      <c r="O31" s="49">
        <v>199659</v>
      </c>
      <c r="P31" s="48">
        <f t="shared" si="6"/>
        <v>0</v>
      </c>
      <c r="Q31" s="49">
        <v>0</v>
      </c>
      <c r="R31" s="49">
        <v>0</v>
      </c>
      <c r="S31" s="49">
        <v>0</v>
      </c>
      <c r="T31" s="49">
        <v>98082</v>
      </c>
      <c r="U31" s="48">
        <f t="shared" si="25"/>
        <v>216868</v>
      </c>
      <c r="V31" s="49">
        <v>0</v>
      </c>
      <c r="W31" s="49">
        <v>112706</v>
      </c>
      <c r="X31" s="49">
        <v>93698</v>
      </c>
      <c r="Y31" s="49">
        <v>8464</v>
      </c>
      <c r="Z31" s="49">
        <v>2000</v>
      </c>
      <c r="AA31" s="49">
        <v>0</v>
      </c>
      <c r="AB31" s="49">
        <v>0</v>
      </c>
      <c r="AC31" s="49">
        <v>0</v>
      </c>
      <c r="AD31" s="48">
        <v>0</v>
      </c>
      <c r="AE31" s="48">
        <f t="shared" si="26"/>
        <v>656168</v>
      </c>
      <c r="AF31" s="48">
        <v>0</v>
      </c>
      <c r="AG31" s="53"/>
      <c r="AH31" s="49">
        <v>3213</v>
      </c>
      <c r="AI31" s="49">
        <v>348534</v>
      </c>
      <c r="AJ31" s="49">
        <v>0</v>
      </c>
      <c r="AK31" s="49">
        <v>1615</v>
      </c>
      <c r="AL31" s="49">
        <v>0</v>
      </c>
      <c r="AM31" s="49">
        <v>1796</v>
      </c>
      <c r="AN31" s="49">
        <v>0</v>
      </c>
      <c r="AO31" s="49">
        <v>21534</v>
      </c>
      <c r="AP31" s="49">
        <v>0</v>
      </c>
      <c r="AQ31" s="49">
        <v>0</v>
      </c>
      <c r="AR31" s="49">
        <v>95169</v>
      </c>
      <c r="AS31" s="49">
        <v>13200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117721</v>
      </c>
      <c r="AZ31" s="49">
        <v>53386</v>
      </c>
      <c r="BA31" s="48">
        <f t="shared" si="27"/>
        <v>0</v>
      </c>
      <c r="BB31" s="48">
        <f t="shared" si="28"/>
        <v>0</v>
      </c>
      <c r="BC31" s="48">
        <v>0</v>
      </c>
      <c r="BD31" s="48">
        <v>0</v>
      </c>
      <c r="BE31" s="48">
        <v>0</v>
      </c>
      <c r="BF31" s="48">
        <f t="shared" si="29"/>
        <v>0</v>
      </c>
      <c r="BG31" s="48">
        <v>0</v>
      </c>
      <c r="BH31" s="48">
        <v>0</v>
      </c>
      <c r="BI31" s="48">
        <v>0</v>
      </c>
      <c r="BJ31" s="48">
        <f t="shared" si="7"/>
        <v>0</v>
      </c>
      <c r="BK31" s="48">
        <v>0</v>
      </c>
      <c r="BL31" s="48">
        <v>0</v>
      </c>
      <c r="BM31" s="48">
        <f t="shared" si="30"/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9">
        <v>0</v>
      </c>
      <c r="BX31" s="48">
        <v>0</v>
      </c>
      <c r="BY31" s="48">
        <f t="shared" si="31"/>
        <v>614434</v>
      </c>
      <c r="BZ31" s="48">
        <f t="shared" si="32"/>
        <v>614434</v>
      </c>
      <c r="CA31" s="48">
        <f t="shared" si="8"/>
        <v>614434</v>
      </c>
      <c r="CB31" s="48">
        <v>0</v>
      </c>
      <c r="CC31" s="49">
        <v>614434</v>
      </c>
      <c r="CD31" s="48">
        <f t="shared" si="33"/>
        <v>0</v>
      </c>
      <c r="CE31" s="48">
        <v>0</v>
      </c>
      <c r="CF31" s="48">
        <v>0</v>
      </c>
      <c r="CG31" s="48">
        <v>0</v>
      </c>
      <c r="CH31" s="48">
        <v>0</v>
      </c>
      <c r="CI31" s="48">
        <v>0</v>
      </c>
      <c r="CJ31" s="48">
        <f t="shared" si="34"/>
        <v>0</v>
      </c>
      <c r="CK31" s="48">
        <v>0</v>
      </c>
      <c r="CL31" s="48">
        <v>0</v>
      </c>
      <c r="CM31" s="48"/>
      <c r="CN31" s="48"/>
      <c r="CO31" s="48"/>
      <c r="CP31" s="48">
        <v>0</v>
      </c>
      <c r="CQ31" s="48">
        <f t="shared" si="9"/>
        <v>0</v>
      </c>
      <c r="CR31" s="48">
        <f t="shared" si="10"/>
        <v>0</v>
      </c>
      <c r="CS31" s="48">
        <v>0</v>
      </c>
      <c r="CT31" s="50">
        <v>0</v>
      </c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</row>
    <row r="32" spans="1:124" s="44" customFormat="1" ht="31.2" x14ac:dyDescent="0.3">
      <c r="A32" s="39" t="s">
        <v>106</v>
      </c>
      <c r="B32" s="39" t="s">
        <v>1</v>
      </c>
      <c r="C32" s="15" t="s">
        <v>107</v>
      </c>
      <c r="D32" s="45">
        <f>SUM(D33)</f>
        <v>49443939</v>
      </c>
      <c r="E32" s="45">
        <f t="shared" ref="E32:BS32" si="35">SUM(E33)</f>
        <v>47807888</v>
      </c>
      <c r="F32" s="45">
        <f t="shared" si="35"/>
        <v>45499186</v>
      </c>
      <c r="G32" s="45">
        <f t="shared" si="35"/>
        <v>35265853</v>
      </c>
      <c r="H32" s="45">
        <f t="shared" si="35"/>
        <v>3541522</v>
      </c>
      <c r="I32" s="45">
        <f t="shared" si="35"/>
        <v>2189676</v>
      </c>
      <c r="J32" s="45">
        <f t="shared" si="35"/>
        <v>0</v>
      </c>
      <c r="K32" s="45">
        <f t="shared" si="35"/>
        <v>350034</v>
      </c>
      <c r="L32" s="45">
        <f t="shared" si="35"/>
        <v>0</v>
      </c>
      <c r="M32" s="45">
        <f t="shared" si="35"/>
        <v>0</v>
      </c>
      <c r="N32" s="45">
        <f t="shared" si="35"/>
        <v>931862</v>
      </c>
      <c r="O32" s="45">
        <f t="shared" si="35"/>
        <v>907780</v>
      </c>
      <c r="P32" s="45">
        <f t="shared" si="35"/>
        <v>0</v>
      </c>
      <c r="Q32" s="45">
        <f t="shared" si="35"/>
        <v>0</v>
      </c>
      <c r="R32" s="45">
        <f t="shared" si="35"/>
        <v>0</v>
      </c>
      <c r="S32" s="45">
        <f t="shared" si="35"/>
        <v>0</v>
      </c>
      <c r="T32" s="45">
        <f t="shared" si="35"/>
        <v>1591775</v>
      </c>
      <c r="U32" s="45">
        <f t="shared" si="35"/>
        <v>812912</v>
      </c>
      <c r="V32" s="45">
        <f t="shared" si="35"/>
        <v>339538</v>
      </c>
      <c r="W32" s="45">
        <f t="shared" si="35"/>
        <v>83909</v>
      </c>
      <c r="X32" s="45">
        <f t="shared" si="35"/>
        <v>289971</v>
      </c>
      <c r="Y32" s="45">
        <f t="shared" si="35"/>
        <v>41691</v>
      </c>
      <c r="Z32" s="45">
        <f t="shared" si="35"/>
        <v>16000</v>
      </c>
      <c r="AA32" s="45">
        <f t="shared" si="35"/>
        <v>0</v>
      </c>
      <c r="AB32" s="45">
        <f t="shared" si="35"/>
        <v>0</v>
      </c>
      <c r="AC32" s="45">
        <f t="shared" si="35"/>
        <v>41803</v>
      </c>
      <c r="AD32" s="45">
        <f t="shared" si="35"/>
        <v>0</v>
      </c>
      <c r="AE32" s="45">
        <f t="shared" si="35"/>
        <v>2097448</v>
      </c>
      <c r="AF32" s="45">
        <f t="shared" si="35"/>
        <v>0</v>
      </c>
      <c r="AG32" s="45">
        <f t="shared" si="35"/>
        <v>0</v>
      </c>
      <c r="AH32" s="45">
        <f t="shared" si="35"/>
        <v>170218</v>
      </c>
      <c r="AI32" s="45">
        <f t="shared" si="35"/>
        <v>109514</v>
      </c>
      <c r="AJ32" s="45">
        <f t="shared" si="35"/>
        <v>0</v>
      </c>
      <c r="AK32" s="45">
        <f t="shared" si="35"/>
        <v>62092</v>
      </c>
      <c r="AL32" s="45">
        <f t="shared" si="35"/>
        <v>60347</v>
      </c>
      <c r="AM32" s="45">
        <f t="shared" si="35"/>
        <v>63561</v>
      </c>
      <c r="AN32" s="45">
        <f t="shared" si="35"/>
        <v>53068</v>
      </c>
      <c r="AO32" s="45">
        <f t="shared" si="35"/>
        <v>22407</v>
      </c>
      <c r="AP32" s="45">
        <f t="shared" si="35"/>
        <v>0</v>
      </c>
      <c r="AQ32" s="45">
        <f t="shared" si="35"/>
        <v>0</v>
      </c>
      <c r="AR32" s="45">
        <f t="shared" si="35"/>
        <v>77117</v>
      </c>
      <c r="AS32" s="45">
        <f t="shared" si="35"/>
        <v>0</v>
      </c>
      <c r="AT32" s="45"/>
      <c r="AU32" s="45"/>
      <c r="AV32" s="45">
        <f t="shared" si="35"/>
        <v>0</v>
      </c>
      <c r="AW32" s="45">
        <f t="shared" si="35"/>
        <v>1016988</v>
      </c>
      <c r="AX32" s="45">
        <f t="shared" si="35"/>
        <v>0</v>
      </c>
      <c r="AY32" s="45"/>
      <c r="AZ32" s="45">
        <f t="shared" si="35"/>
        <v>462136</v>
      </c>
      <c r="BA32" s="45">
        <f t="shared" si="35"/>
        <v>2308702</v>
      </c>
      <c r="BB32" s="45">
        <f t="shared" si="35"/>
        <v>0</v>
      </c>
      <c r="BC32" s="45">
        <f t="shared" si="35"/>
        <v>0</v>
      </c>
      <c r="BD32" s="45">
        <f t="shared" si="35"/>
        <v>0</v>
      </c>
      <c r="BE32" s="45">
        <f t="shared" si="35"/>
        <v>0</v>
      </c>
      <c r="BF32" s="45">
        <f t="shared" si="35"/>
        <v>0</v>
      </c>
      <c r="BG32" s="45">
        <f t="shared" si="35"/>
        <v>0</v>
      </c>
      <c r="BH32" s="45">
        <f t="shared" si="35"/>
        <v>0</v>
      </c>
      <c r="BI32" s="45">
        <f t="shared" si="35"/>
        <v>0</v>
      </c>
      <c r="BJ32" s="45">
        <f t="shared" si="35"/>
        <v>0</v>
      </c>
      <c r="BK32" s="45">
        <f t="shared" si="35"/>
        <v>0</v>
      </c>
      <c r="BL32" s="45">
        <f t="shared" si="35"/>
        <v>0</v>
      </c>
      <c r="BM32" s="45">
        <f t="shared" si="35"/>
        <v>2308702</v>
      </c>
      <c r="BN32" s="45">
        <f t="shared" si="35"/>
        <v>0</v>
      </c>
      <c r="BO32" s="45">
        <f t="shared" si="35"/>
        <v>0</v>
      </c>
      <c r="BP32" s="45">
        <f t="shared" si="35"/>
        <v>0</v>
      </c>
      <c r="BQ32" s="45">
        <f t="shared" si="35"/>
        <v>0</v>
      </c>
      <c r="BR32" s="45">
        <f t="shared" si="35"/>
        <v>0</v>
      </c>
      <c r="BS32" s="45">
        <f t="shared" si="35"/>
        <v>0</v>
      </c>
      <c r="BT32" s="45">
        <f t="shared" ref="BT32:CT32" si="36">SUM(BT33)</f>
        <v>0</v>
      </c>
      <c r="BU32" s="45">
        <f t="shared" si="36"/>
        <v>0</v>
      </c>
      <c r="BV32" s="45">
        <f t="shared" si="36"/>
        <v>0</v>
      </c>
      <c r="BW32" s="45">
        <f t="shared" si="36"/>
        <v>2308702</v>
      </c>
      <c r="BX32" s="45">
        <f t="shared" si="36"/>
        <v>0</v>
      </c>
      <c r="BY32" s="45">
        <f t="shared" si="36"/>
        <v>1636051</v>
      </c>
      <c r="BZ32" s="45">
        <f t="shared" si="36"/>
        <v>1636051</v>
      </c>
      <c r="CA32" s="45">
        <f t="shared" si="36"/>
        <v>1636051</v>
      </c>
      <c r="CB32" s="45">
        <f t="shared" si="36"/>
        <v>0</v>
      </c>
      <c r="CC32" s="45">
        <f t="shared" si="36"/>
        <v>1636051</v>
      </c>
      <c r="CD32" s="45">
        <f t="shared" si="36"/>
        <v>0</v>
      </c>
      <c r="CE32" s="45">
        <f t="shared" si="36"/>
        <v>0</v>
      </c>
      <c r="CF32" s="45">
        <f t="shared" si="36"/>
        <v>0</v>
      </c>
      <c r="CG32" s="45">
        <f t="shared" si="36"/>
        <v>0</v>
      </c>
      <c r="CH32" s="45">
        <f t="shared" si="36"/>
        <v>0</v>
      </c>
      <c r="CI32" s="45">
        <f t="shared" si="36"/>
        <v>0</v>
      </c>
      <c r="CJ32" s="45">
        <f t="shared" si="36"/>
        <v>0</v>
      </c>
      <c r="CK32" s="45">
        <f t="shared" si="36"/>
        <v>0</v>
      </c>
      <c r="CL32" s="45">
        <f t="shared" si="36"/>
        <v>0</v>
      </c>
      <c r="CM32" s="45">
        <f t="shared" si="36"/>
        <v>0</v>
      </c>
      <c r="CN32" s="45"/>
      <c r="CO32" s="45"/>
      <c r="CP32" s="45">
        <f t="shared" si="36"/>
        <v>0</v>
      </c>
      <c r="CQ32" s="45">
        <f t="shared" si="36"/>
        <v>0</v>
      </c>
      <c r="CR32" s="45">
        <f t="shared" si="36"/>
        <v>0</v>
      </c>
      <c r="CS32" s="45">
        <f t="shared" si="36"/>
        <v>0</v>
      </c>
      <c r="CT32" s="46">
        <f t="shared" si="36"/>
        <v>0</v>
      </c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</row>
    <row r="33" spans="1:124" s="52" customFormat="1" ht="15.6" x14ac:dyDescent="0.3">
      <c r="A33" s="47" t="s">
        <v>1</v>
      </c>
      <c r="B33" s="47" t="s">
        <v>103</v>
      </c>
      <c r="C33" s="16" t="s">
        <v>508</v>
      </c>
      <c r="D33" s="45">
        <f>SUM(E33+BY33+CQ33)</f>
        <v>49443939</v>
      </c>
      <c r="E33" s="48">
        <f>SUM(F33+BA33)</f>
        <v>47807888</v>
      </c>
      <c r="F33" s="48">
        <f>SUM(G33+H33+I33+P33+S33+T33+U33+AE33+AD33)</f>
        <v>45499186</v>
      </c>
      <c r="G33" s="49">
        <v>35265853</v>
      </c>
      <c r="H33" s="49">
        <v>3541522</v>
      </c>
      <c r="I33" s="48">
        <f t="shared" si="5"/>
        <v>2189676</v>
      </c>
      <c r="J33" s="54">
        <v>0</v>
      </c>
      <c r="K33" s="49">
        <v>350034</v>
      </c>
      <c r="L33" s="49">
        <v>0</v>
      </c>
      <c r="M33" s="49">
        <v>0</v>
      </c>
      <c r="N33" s="49">
        <v>931862</v>
      </c>
      <c r="O33" s="49">
        <v>907780</v>
      </c>
      <c r="P33" s="48">
        <f t="shared" si="6"/>
        <v>0</v>
      </c>
      <c r="Q33" s="49">
        <v>0</v>
      </c>
      <c r="R33" s="49">
        <v>0</v>
      </c>
      <c r="S33" s="49">
        <v>0</v>
      </c>
      <c r="T33" s="49">
        <v>1591775</v>
      </c>
      <c r="U33" s="48">
        <f>SUM(V33:AC33)</f>
        <v>812912</v>
      </c>
      <c r="V33" s="49">
        <v>339538</v>
      </c>
      <c r="W33" s="49">
        <v>83909</v>
      </c>
      <c r="X33" s="49">
        <v>289971</v>
      </c>
      <c r="Y33" s="49">
        <v>41691</v>
      </c>
      <c r="Z33" s="49">
        <v>16000</v>
      </c>
      <c r="AA33" s="49">
        <v>0</v>
      </c>
      <c r="AB33" s="49">
        <v>0</v>
      </c>
      <c r="AC33" s="49">
        <v>41803</v>
      </c>
      <c r="AD33" s="48">
        <v>0</v>
      </c>
      <c r="AE33" s="48">
        <f>SUM(AF33:AZ33)</f>
        <v>2097448</v>
      </c>
      <c r="AF33" s="48">
        <v>0</v>
      </c>
      <c r="AG33" s="48">
        <v>0</v>
      </c>
      <c r="AH33" s="49">
        <v>170218</v>
      </c>
      <c r="AI33" s="49">
        <v>109514</v>
      </c>
      <c r="AJ33" s="49">
        <v>0</v>
      </c>
      <c r="AK33" s="49">
        <v>62092</v>
      </c>
      <c r="AL33" s="49">
        <v>60347</v>
      </c>
      <c r="AM33" s="49">
        <v>63561</v>
      </c>
      <c r="AN33" s="49">
        <v>53068</v>
      </c>
      <c r="AO33" s="49">
        <v>22407</v>
      </c>
      <c r="AP33" s="49">
        <v>0</v>
      </c>
      <c r="AQ33" s="49">
        <v>0</v>
      </c>
      <c r="AR33" s="49">
        <v>77117</v>
      </c>
      <c r="AS33" s="49">
        <v>0</v>
      </c>
      <c r="AT33" s="49">
        <v>0</v>
      </c>
      <c r="AU33" s="49">
        <v>0</v>
      </c>
      <c r="AV33" s="49">
        <v>0</v>
      </c>
      <c r="AW33" s="49">
        <v>1016988</v>
      </c>
      <c r="AX33" s="49">
        <v>0</v>
      </c>
      <c r="AY33" s="49">
        <v>0</v>
      </c>
      <c r="AZ33" s="49">
        <v>462136</v>
      </c>
      <c r="BA33" s="48">
        <f>SUM(BB33+BF33+BI33+BJ33+BM33)</f>
        <v>2308702</v>
      </c>
      <c r="BB33" s="48">
        <f>SUM(BC33:BE33)</f>
        <v>0</v>
      </c>
      <c r="BC33" s="48">
        <v>0</v>
      </c>
      <c r="BD33" s="48">
        <v>0</v>
      </c>
      <c r="BE33" s="48">
        <v>0</v>
      </c>
      <c r="BF33" s="48">
        <f>SUM(BH33:BH33)</f>
        <v>0</v>
      </c>
      <c r="BG33" s="48">
        <v>0</v>
      </c>
      <c r="BH33" s="48">
        <v>0</v>
      </c>
      <c r="BI33" s="48">
        <v>0</v>
      </c>
      <c r="BJ33" s="48">
        <f t="shared" si="7"/>
        <v>0</v>
      </c>
      <c r="BK33" s="48">
        <v>0</v>
      </c>
      <c r="BL33" s="48">
        <v>0</v>
      </c>
      <c r="BM33" s="48">
        <f>SUM(BN33:BX33)</f>
        <v>2308702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9">
        <v>2308702</v>
      </c>
      <c r="BX33" s="48">
        <v>0</v>
      </c>
      <c r="BY33" s="48">
        <f>SUM(BZ33+CP33)</f>
        <v>1636051</v>
      </c>
      <c r="BZ33" s="48">
        <f>SUM(CA33+CD33+CJ33)</f>
        <v>1636051</v>
      </c>
      <c r="CA33" s="48">
        <f t="shared" si="8"/>
        <v>1636051</v>
      </c>
      <c r="CB33" s="48">
        <v>0</v>
      </c>
      <c r="CC33" s="49">
        <v>1636051</v>
      </c>
      <c r="CD33" s="48">
        <f>SUM(CE33:CI33)</f>
        <v>0</v>
      </c>
      <c r="CE33" s="48">
        <v>0</v>
      </c>
      <c r="CF33" s="48">
        <v>0</v>
      </c>
      <c r="CG33" s="48">
        <v>0</v>
      </c>
      <c r="CH33" s="48">
        <v>0</v>
      </c>
      <c r="CI33" s="48">
        <v>0</v>
      </c>
      <c r="CJ33" s="48">
        <f>SUM(CK33:CO33)</f>
        <v>0</v>
      </c>
      <c r="CK33" s="48"/>
      <c r="CL33" s="48"/>
      <c r="CM33" s="49"/>
      <c r="CN33" s="48"/>
      <c r="CO33" s="48"/>
      <c r="CP33" s="48">
        <v>0</v>
      </c>
      <c r="CQ33" s="48">
        <f t="shared" si="9"/>
        <v>0</v>
      </c>
      <c r="CR33" s="48">
        <f t="shared" si="10"/>
        <v>0</v>
      </c>
      <c r="CS33" s="48">
        <v>0</v>
      </c>
      <c r="CT33" s="50">
        <v>0</v>
      </c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</row>
    <row r="34" spans="1:124" s="44" customFormat="1" ht="31.2" x14ac:dyDescent="0.3">
      <c r="A34" s="39" t="s">
        <v>108</v>
      </c>
      <c r="B34" s="39" t="s">
        <v>1</v>
      </c>
      <c r="C34" s="15" t="s">
        <v>109</v>
      </c>
      <c r="D34" s="45">
        <f t="shared" ref="D34:AS34" si="37">SUM(D35:D38)</f>
        <v>19448455</v>
      </c>
      <c r="E34" s="45">
        <f t="shared" si="37"/>
        <v>19004318</v>
      </c>
      <c r="F34" s="45">
        <f t="shared" si="37"/>
        <v>19001634</v>
      </c>
      <c r="G34" s="45">
        <f t="shared" si="37"/>
        <v>13042107</v>
      </c>
      <c r="H34" s="45">
        <f t="shared" si="37"/>
        <v>3158163</v>
      </c>
      <c r="I34" s="45">
        <f t="shared" si="37"/>
        <v>768843</v>
      </c>
      <c r="J34" s="45">
        <f t="shared" si="37"/>
        <v>0</v>
      </c>
      <c r="K34" s="45">
        <f t="shared" si="37"/>
        <v>0</v>
      </c>
      <c r="L34" s="45">
        <f t="shared" si="37"/>
        <v>0</v>
      </c>
      <c r="M34" s="45">
        <f t="shared" si="37"/>
        <v>0</v>
      </c>
      <c r="N34" s="45">
        <f t="shared" si="37"/>
        <v>360458</v>
      </c>
      <c r="O34" s="45">
        <f t="shared" si="37"/>
        <v>408385</v>
      </c>
      <c r="P34" s="45">
        <f t="shared" si="37"/>
        <v>158369</v>
      </c>
      <c r="Q34" s="45">
        <f t="shared" si="37"/>
        <v>15889</v>
      </c>
      <c r="R34" s="45">
        <f t="shared" si="37"/>
        <v>142480</v>
      </c>
      <c r="S34" s="45">
        <f t="shared" si="37"/>
        <v>25000</v>
      </c>
      <c r="T34" s="45">
        <f t="shared" si="37"/>
        <v>401584</v>
      </c>
      <c r="U34" s="45">
        <f t="shared" si="37"/>
        <v>718270</v>
      </c>
      <c r="V34" s="45">
        <f t="shared" si="37"/>
        <v>95258</v>
      </c>
      <c r="W34" s="45">
        <f t="shared" si="37"/>
        <v>94978</v>
      </c>
      <c r="X34" s="45">
        <f t="shared" si="37"/>
        <v>95098</v>
      </c>
      <c r="Y34" s="45">
        <f t="shared" si="37"/>
        <v>18862</v>
      </c>
      <c r="Z34" s="45">
        <f t="shared" si="37"/>
        <v>15908</v>
      </c>
      <c r="AA34" s="45">
        <f t="shared" si="37"/>
        <v>385307</v>
      </c>
      <c r="AB34" s="45">
        <f t="shared" si="37"/>
        <v>0</v>
      </c>
      <c r="AC34" s="45">
        <f t="shared" si="37"/>
        <v>12859</v>
      </c>
      <c r="AD34" s="45">
        <f t="shared" si="37"/>
        <v>0</v>
      </c>
      <c r="AE34" s="45">
        <f t="shared" si="37"/>
        <v>729298</v>
      </c>
      <c r="AF34" s="45">
        <f t="shared" si="37"/>
        <v>0</v>
      </c>
      <c r="AG34" s="45">
        <f t="shared" si="37"/>
        <v>0</v>
      </c>
      <c r="AH34" s="45">
        <f t="shared" si="37"/>
        <v>54281</v>
      </c>
      <c r="AI34" s="45">
        <f t="shared" si="37"/>
        <v>39049</v>
      </c>
      <c r="AJ34" s="45">
        <f t="shared" si="37"/>
        <v>0</v>
      </c>
      <c r="AK34" s="45">
        <f t="shared" si="37"/>
        <v>6246</v>
      </c>
      <c r="AL34" s="45">
        <f t="shared" si="37"/>
        <v>505</v>
      </c>
      <c r="AM34" s="45">
        <f t="shared" si="37"/>
        <v>4999</v>
      </c>
      <c r="AN34" s="45">
        <f t="shared" si="37"/>
        <v>129060</v>
      </c>
      <c r="AO34" s="45">
        <f t="shared" si="37"/>
        <v>7566</v>
      </c>
      <c r="AP34" s="45">
        <f t="shared" si="37"/>
        <v>897</v>
      </c>
      <c r="AQ34" s="45">
        <f t="shared" si="37"/>
        <v>0</v>
      </c>
      <c r="AR34" s="45">
        <f t="shared" si="37"/>
        <v>66994</v>
      </c>
      <c r="AS34" s="45">
        <f t="shared" si="37"/>
        <v>35000</v>
      </c>
      <c r="AT34" s="45"/>
      <c r="AU34" s="45"/>
      <c r="AV34" s="45">
        <f>SUM(AV35:AV38)</f>
        <v>0</v>
      </c>
      <c r="AW34" s="45">
        <f>SUM(AW35:AW38)</f>
        <v>0</v>
      </c>
      <c r="AX34" s="45">
        <f>SUM(AX35:AX38)</f>
        <v>168073</v>
      </c>
      <c r="AY34" s="45"/>
      <c r="AZ34" s="45">
        <f t="shared" ref="AZ34:CM34" si="38">SUM(AZ35:AZ38)</f>
        <v>216628</v>
      </c>
      <c r="BA34" s="45">
        <f t="shared" si="38"/>
        <v>2684</v>
      </c>
      <c r="BB34" s="45">
        <f t="shared" si="38"/>
        <v>0</v>
      </c>
      <c r="BC34" s="45">
        <f t="shared" si="38"/>
        <v>0</v>
      </c>
      <c r="BD34" s="45">
        <f t="shared" si="38"/>
        <v>0</v>
      </c>
      <c r="BE34" s="45">
        <f t="shared" si="38"/>
        <v>0</v>
      </c>
      <c r="BF34" s="45">
        <f t="shared" si="38"/>
        <v>0</v>
      </c>
      <c r="BG34" s="45">
        <f t="shared" si="38"/>
        <v>0</v>
      </c>
      <c r="BH34" s="45">
        <f t="shared" si="38"/>
        <v>0</v>
      </c>
      <c r="BI34" s="45">
        <f t="shared" si="38"/>
        <v>0</v>
      </c>
      <c r="BJ34" s="45">
        <f t="shared" si="38"/>
        <v>0</v>
      </c>
      <c r="BK34" s="45">
        <f t="shared" si="38"/>
        <v>0</v>
      </c>
      <c r="BL34" s="45">
        <f t="shared" si="38"/>
        <v>0</v>
      </c>
      <c r="BM34" s="45">
        <f t="shared" si="38"/>
        <v>2684</v>
      </c>
      <c r="BN34" s="45">
        <f t="shared" si="38"/>
        <v>0</v>
      </c>
      <c r="BO34" s="45">
        <f t="shared" si="38"/>
        <v>0</v>
      </c>
      <c r="BP34" s="45">
        <f t="shared" si="38"/>
        <v>0</v>
      </c>
      <c r="BQ34" s="45">
        <f t="shared" si="38"/>
        <v>0</v>
      </c>
      <c r="BR34" s="45">
        <f t="shared" si="38"/>
        <v>0</v>
      </c>
      <c r="BS34" s="45">
        <f t="shared" si="38"/>
        <v>0</v>
      </c>
      <c r="BT34" s="45">
        <f t="shared" si="38"/>
        <v>0</v>
      </c>
      <c r="BU34" s="45">
        <f t="shared" si="38"/>
        <v>0</v>
      </c>
      <c r="BV34" s="45">
        <f t="shared" si="38"/>
        <v>0</v>
      </c>
      <c r="BW34" s="45">
        <f t="shared" si="38"/>
        <v>2684</v>
      </c>
      <c r="BX34" s="45">
        <f t="shared" si="38"/>
        <v>0</v>
      </c>
      <c r="BY34" s="45">
        <f t="shared" si="38"/>
        <v>444137</v>
      </c>
      <c r="BZ34" s="45">
        <f t="shared" si="38"/>
        <v>444137</v>
      </c>
      <c r="CA34" s="45">
        <f t="shared" si="38"/>
        <v>444137</v>
      </c>
      <c r="CB34" s="45">
        <f t="shared" si="38"/>
        <v>0</v>
      </c>
      <c r="CC34" s="45">
        <f t="shared" si="38"/>
        <v>444137</v>
      </c>
      <c r="CD34" s="45">
        <f t="shared" si="38"/>
        <v>0</v>
      </c>
      <c r="CE34" s="45">
        <f t="shared" si="38"/>
        <v>0</v>
      </c>
      <c r="CF34" s="45">
        <f t="shared" si="38"/>
        <v>0</v>
      </c>
      <c r="CG34" s="45">
        <f t="shared" si="38"/>
        <v>0</v>
      </c>
      <c r="CH34" s="45">
        <f t="shared" si="38"/>
        <v>0</v>
      </c>
      <c r="CI34" s="45">
        <f t="shared" si="38"/>
        <v>0</v>
      </c>
      <c r="CJ34" s="45">
        <f t="shared" si="38"/>
        <v>0</v>
      </c>
      <c r="CK34" s="45">
        <f t="shared" si="38"/>
        <v>0</v>
      </c>
      <c r="CL34" s="45">
        <f t="shared" si="38"/>
        <v>0</v>
      </c>
      <c r="CM34" s="45">
        <f t="shared" si="38"/>
        <v>0</v>
      </c>
      <c r="CN34" s="45"/>
      <c r="CO34" s="45"/>
      <c r="CP34" s="45">
        <f>SUM(CP35:CP38)</f>
        <v>0</v>
      </c>
      <c r="CQ34" s="45">
        <f>SUM(CQ35:CQ38)</f>
        <v>0</v>
      </c>
      <c r="CR34" s="45">
        <f>SUM(CR35:CR38)</f>
        <v>0</v>
      </c>
      <c r="CS34" s="45">
        <f>SUM(CS35:CS38)</f>
        <v>0</v>
      </c>
      <c r="CT34" s="46">
        <f>SUM(CT35:CT38)</f>
        <v>0</v>
      </c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</row>
    <row r="35" spans="1:124" s="52" customFormat="1" ht="15.6" x14ac:dyDescent="0.3">
      <c r="A35" s="47" t="s">
        <v>1</v>
      </c>
      <c r="B35" s="47" t="s">
        <v>80</v>
      </c>
      <c r="C35" s="16" t="s">
        <v>359</v>
      </c>
      <c r="D35" s="45">
        <f>SUM(E35+BY35+CQ35)</f>
        <v>2027624</v>
      </c>
      <c r="E35" s="48">
        <f>SUM(F35+BA35)</f>
        <v>1987624</v>
      </c>
      <c r="F35" s="48">
        <f>SUM(G35+H35+I35+P35+S35+T35+U35+AE35+AD35)</f>
        <v>1987624</v>
      </c>
      <c r="G35" s="49">
        <v>1015440</v>
      </c>
      <c r="H35" s="49">
        <v>253860</v>
      </c>
      <c r="I35" s="48">
        <f t="shared" si="5"/>
        <v>65417</v>
      </c>
      <c r="J35" s="48">
        <v>0</v>
      </c>
      <c r="K35" s="48">
        <v>0</v>
      </c>
      <c r="L35" s="48">
        <v>0</v>
      </c>
      <c r="M35" s="48">
        <v>0</v>
      </c>
      <c r="N35" s="49">
        <v>20777</v>
      </c>
      <c r="O35" s="49">
        <v>44640</v>
      </c>
      <c r="P35" s="48">
        <f t="shared" si="6"/>
        <v>158369</v>
      </c>
      <c r="Q35" s="49">
        <v>15889</v>
      </c>
      <c r="R35" s="49">
        <v>142480</v>
      </c>
      <c r="S35" s="49">
        <v>25000</v>
      </c>
      <c r="T35" s="49">
        <v>30252</v>
      </c>
      <c r="U35" s="48">
        <f t="shared" ref="U35:U38" si="39">SUM(V35:AC35)</f>
        <v>212520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212520</v>
      </c>
      <c r="AB35" s="49">
        <v>0</v>
      </c>
      <c r="AC35" s="49">
        <v>0</v>
      </c>
      <c r="AD35" s="48">
        <v>0</v>
      </c>
      <c r="AE35" s="48">
        <f>SUM(AF35:AZ35)</f>
        <v>226766</v>
      </c>
      <c r="AF35" s="48">
        <v>0</v>
      </c>
      <c r="AG35" s="48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107060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119706</v>
      </c>
      <c r="BA35" s="48">
        <f t="shared" ref="BA35:BA38" si="40">SUM(BB35+BF35+BI35+BJ35+BM35)</f>
        <v>0</v>
      </c>
      <c r="BB35" s="48">
        <f>SUM(BC35:BE35)</f>
        <v>0</v>
      </c>
      <c r="BC35" s="48">
        <v>0</v>
      </c>
      <c r="BD35" s="48">
        <v>0</v>
      </c>
      <c r="BE35" s="48">
        <v>0</v>
      </c>
      <c r="BF35" s="48">
        <f>SUM(BH35:BH35)</f>
        <v>0</v>
      </c>
      <c r="BG35" s="48">
        <v>0</v>
      </c>
      <c r="BH35" s="48">
        <v>0</v>
      </c>
      <c r="BI35" s="48">
        <v>0</v>
      </c>
      <c r="BJ35" s="48">
        <f t="shared" si="7"/>
        <v>0</v>
      </c>
      <c r="BK35" s="48">
        <v>0</v>
      </c>
      <c r="BL35" s="48">
        <v>0</v>
      </c>
      <c r="BM35" s="48">
        <f>SUM(BN35:BX35)</f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48">
        <v>0</v>
      </c>
      <c r="BW35" s="49">
        <v>0</v>
      </c>
      <c r="BX35" s="48">
        <v>0</v>
      </c>
      <c r="BY35" s="48">
        <f>SUM(BZ35+CP35)</f>
        <v>40000</v>
      </c>
      <c r="BZ35" s="48">
        <f>SUM(CA35+CD35+CJ35)</f>
        <v>40000</v>
      </c>
      <c r="CA35" s="48">
        <f t="shared" si="8"/>
        <v>40000</v>
      </c>
      <c r="CB35" s="48">
        <v>0</v>
      </c>
      <c r="CC35" s="49">
        <v>40000</v>
      </c>
      <c r="CD35" s="48">
        <f t="shared" ref="CD35:CD38" si="41">SUM(CE35:CI35)</f>
        <v>0</v>
      </c>
      <c r="CE35" s="48">
        <v>0</v>
      </c>
      <c r="CF35" s="48">
        <v>0</v>
      </c>
      <c r="CG35" s="48">
        <v>0</v>
      </c>
      <c r="CH35" s="48">
        <v>0</v>
      </c>
      <c r="CI35" s="48">
        <v>0</v>
      </c>
      <c r="CJ35" s="48">
        <f>SUM(CK35:CO35)</f>
        <v>0</v>
      </c>
      <c r="CK35" s="48">
        <v>0</v>
      </c>
      <c r="CL35" s="48">
        <v>0</v>
      </c>
      <c r="CM35" s="48">
        <v>0</v>
      </c>
      <c r="CN35" s="48"/>
      <c r="CO35" s="48"/>
      <c r="CP35" s="48">
        <v>0</v>
      </c>
      <c r="CQ35" s="48">
        <f t="shared" si="9"/>
        <v>0</v>
      </c>
      <c r="CR35" s="48">
        <f t="shared" si="10"/>
        <v>0</v>
      </c>
      <c r="CS35" s="48">
        <v>0</v>
      </c>
      <c r="CT35" s="50">
        <v>0</v>
      </c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</row>
    <row r="36" spans="1:124" s="52" customFormat="1" ht="15.6" x14ac:dyDescent="0.3">
      <c r="A36" s="47" t="s">
        <v>1</v>
      </c>
      <c r="B36" s="47" t="s">
        <v>80</v>
      </c>
      <c r="C36" s="16" t="s">
        <v>360</v>
      </c>
      <c r="D36" s="45">
        <f>SUM(E36+BY36+CQ36)</f>
        <v>1135159</v>
      </c>
      <c r="E36" s="48">
        <f>SUM(F36+BA36)</f>
        <v>1034677</v>
      </c>
      <c r="F36" s="48">
        <f>SUM(G36+H36+I36+P36+S36+T36+U36+AE36+AD36)</f>
        <v>1034677</v>
      </c>
      <c r="G36" s="49">
        <v>624000</v>
      </c>
      <c r="H36" s="49">
        <v>156000</v>
      </c>
      <c r="I36" s="48">
        <f t="shared" si="5"/>
        <v>90709</v>
      </c>
      <c r="J36" s="48">
        <v>0</v>
      </c>
      <c r="K36" s="48">
        <v>0</v>
      </c>
      <c r="L36" s="48">
        <v>0</v>
      </c>
      <c r="M36" s="48">
        <v>0</v>
      </c>
      <c r="N36" s="49">
        <v>45938</v>
      </c>
      <c r="O36" s="49">
        <v>44771</v>
      </c>
      <c r="P36" s="48">
        <f t="shared" si="6"/>
        <v>0</v>
      </c>
      <c r="Q36" s="49">
        <v>0</v>
      </c>
      <c r="R36" s="49">
        <v>0</v>
      </c>
      <c r="S36" s="49">
        <v>0</v>
      </c>
      <c r="T36" s="49">
        <v>17798</v>
      </c>
      <c r="U36" s="48">
        <f t="shared" si="39"/>
        <v>24272</v>
      </c>
      <c r="V36" s="49">
        <v>5250</v>
      </c>
      <c r="W36" s="49">
        <v>4232</v>
      </c>
      <c r="X36" s="49">
        <v>13676</v>
      </c>
      <c r="Y36" s="49">
        <v>1114</v>
      </c>
      <c r="Z36" s="49">
        <v>0</v>
      </c>
      <c r="AA36" s="49">
        <v>0</v>
      </c>
      <c r="AB36" s="49">
        <v>0</v>
      </c>
      <c r="AC36" s="49">
        <v>0</v>
      </c>
      <c r="AD36" s="48">
        <v>0</v>
      </c>
      <c r="AE36" s="48">
        <f>SUM(AF36:AZ36)</f>
        <v>121898</v>
      </c>
      <c r="AF36" s="48">
        <v>0</v>
      </c>
      <c r="AG36" s="48">
        <v>0</v>
      </c>
      <c r="AH36" s="49">
        <v>10772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35000</v>
      </c>
      <c r="AT36" s="49">
        <v>0</v>
      </c>
      <c r="AU36" s="49">
        <v>0</v>
      </c>
      <c r="AV36" s="49">
        <v>0</v>
      </c>
      <c r="AW36" s="49">
        <v>0</v>
      </c>
      <c r="AX36" s="49">
        <v>65880</v>
      </c>
      <c r="AY36" s="49">
        <v>0</v>
      </c>
      <c r="AZ36" s="49">
        <v>10246</v>
      </c>
      <c r="BA36" s="48">
        <f t="shared" si="40"/>
        <v>0</v>
      </c>
      <c r="BB36" s="48">
        <f>SUM(BC36:BE36)</f>
        <v>0</v>
      </c>
      <c r="BC36" s="48">
        <v>0</v>
      </c>
      <c r="BD36" s="48">
        <v>0</v>
      </c>
      <c r="BE36" s="48">
        <v>0</v>
      </c>
      <c r="BF36" s="48">
        <f>SUM(BH36:BH36)</f>
        <v>0</v>
      </c>
      <c r="BG36" s="48">
        <v>0</v>
      </c>
      <c r="BH36" s="48">
        <v>0</v>
      </c>
      <c r="BI36" s="48">
        <v>0</v>
      </c>
      <c r="BJ36" s="48">
        <f t="shared" si="7"/>
        <v>0</v>
      </c>
      <c r="BK36" s="48">
        <v>0</v>
      </c>
      <c r="BL36" s="48">
        <v>0</v>
      </c>
      <c r="BM36" s="48">
        <f>SUM(BN36:BX36)</f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48">
        <v>0</v>
      </c>
      <c r="BV36" s="48">
        <v>0</v>
      </c>
      <c r="BW36" s="49">
        <v>0</v>
      </c>
      <c r="BX36" s="48">
        <v>0</v>
      </c>
      <c r="BY36" s="48">
        <f>SUM(BZ36+CP36)</f>
        <v>100482</v>
      </c>
      <c r="BZ36" s="48">
        <f>SUM(CA36+CD36+CJ36)</f>
        <v>100482</v>
      </c>
      <c r="CA36" s="48">
        <f t="shared" si="8"/>
        <v>100482</v>
      </c>
      <c r="CB36" s="48">
        <v>0</v>
      </c>
      <c r="CC36" s="49">
        <v>100482</v>
      </c>
      <c r="CD36" s="48">
        <f t="shared" si="41"/>
        <v>0</v>
      </c>
      <c r="CE36" s="48">
        <v>0</v>
      </c>
      <c r="CF36" s="48">
        <v>0</v>
      </c>
      <c r="CG36" s="48">
        <v>0</v>
      </c>
      <c r="CH36" s="48">
        <v>0</v>
      </c>
      <c r="CI36" s="48">
        <v>0</v>
      </c>
      <c r="CJ36" s="48">
        <f>SUM(CK36:CO36)</f>
        <v>0</v>
      </c>
      <c r="CK36" s="48">
        <v>0</v>
      </c>
      <c r="CL36" s="48">
        <v>0</v>
      </c>
      <c r="CM36" s="48">
        <v>0</v>
      </c>
      <c r="CN36" s="48"/>
      <c r="CO36" s="48"/>
      <c r="CP36" s="48">
        <v>0</v>
      </c>
      <c r="CQ36" s="48">
        <f t="shared" si="9"/>
        <v>0</v>
      </c>
      <c r="CR36" s="48">
        <f t="shared" si="10"/>
        <v>0</v>
      </c>
      <c r="CS36" s="48">
        <v>0</v>
      </c>
      <c r="CT36" s="50">
        <v>0</v>
      </c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</row>
    <row r="37" spans="1:124" s="52" customFormat="1" ht="15.6" x14ac:dyDescent="0.3">
      <c r="A37" s="47" t="s">
        <v>1</v>
      </c>
      <c r="B37" s="47" t="s">
        <v>88</v>
      </c>
      <c r="C37" s="16" t="s">
        <v>511</v>
      </c>
      <c r="D37" s="45">
        <f>SUM(E37+BY37+CQ37)</f>
        <v>9902396</v>
      </c>
      <c r="E37" s="48">
        <f>SUM(F37+BA37)</f>
        <v>9728153</v>
      </c>
      <c r="F37" s="48">
        <f>SUM(G37+H37+I37+P37+S37+T37+U37+AE37+AD37)</f>
        <v>9725469</v>
      </c>
      <c r="G37" s="49">
        <v>6991131</v>
      </c>
      <c r="H37" s="49">
        <v>1673033</v>
      </c>
      <c r="I37" s="48">
        <f t="shared" si="5"/>
        <v>330486</v>
      </c>
      <c r="J37" s="48">
        <v>0</v>
      </c>
      <c r="K37" s="48">
        <v>0</v>
      </c>
      <c r="L37" s="48">
        <v>0</v>
      </c>
      <c r="M37" s="48">
        <v>0</v>
      </c>
      <c r="N37" s="49">
        <v>94067</v>
      </c>
      <c r="O37" s="49">
        <v>236419</v>
      </c>
      <c r="P37" s="48">
        <f t="shared" si="6"/>
        <v>0</v>
      </c>
      <c r="Q37" s="49">
        <v>0</v>
      </c>
      <c r="R37" s="49">
        <v>0</v>
      </c>
      <c r="S37" s="49">
        <v>0</v>
      </c>
      <c r="T37" s="49">
        <v>227607</v>
      </c>
      <c r="U37" s="48">
        <f t="shared" si="39"/>
        <v>268488</v>
      </c>
      <c r="V37" s="49">
        <v>86590</v>
      </c>
      <c r="W37" s="49">
        <v>52977</v>
      </c>
      <c r="X37" s="49">
        <v>65994</v>
      </c>
      <c r="Y37" s="49">
        <v>13252</v>
      </c>
      <c r="Z37" s="49">
        <v>9254</v>
      </c>
      <c r="AA37" s="49">
        <v>28720</v>
      </c>
      <c r="AB37" s="49">
        <v>0</v>
      </c>
      <c r="AC37" s="49">
        <v>11701</v>
      </c>
      <c r="AD37" s="48">
        <v>0</v>
      </c>
      <c r="AE37" s="48">
        <f>SUM(AF37:AZ37)</f>
        <v>234724</v>
      </c>
      <c r="AF37" s="48">
        <v>0</v>
      </c>
      <c r="AG37" s="48">
        <v>0</v>
      </c>
      <c r="AH37" s="49">
        <v>37764</v>
      </c>
      <c r="AI37" s="49">
        <v>24447</v>
      </c>
      <c r="AJ37" s="49">
        <v>0</v>
      </c>
      <c r="AK37" s="49">
        <v>3770</v>
      </c>
      <c r="AL37" s="49">
        <v>505</v>
      </c>
      <c r="AM37" s="49">
        <v>4800</v>
      </c>
      <c r="AN37" s="49">
        <v>22000</v>
      </c>
      <c r="AO37" s="49">
        <v>7566</v>
      </c>
      <c r="AP37" s="49">
        <v>235</v>
      </c>
      <c r="AQ37" s="49">
        <v>0</v>
      </c>
      <c r="AR37" s="49">
        <v>43471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9961</v>
      </c>
      <c r="AY37" s="49">
        <v>0</v>
      </c>
      <c r="AZ37" s="49">
        <v>80205</v>
      </c>
      <c r="BA37" s="48">
        <f t="shared" si="40"/>
        <v>2684</v>
      </c>
      <c r="BB37" s="48">
        <f>SUM(BC37:BE37)</f>
        <v>0</v>
      </c>
      <c r="BC37" s="48">
        <v>0</v>
      </c>
      <c r="BD37" s="48">
        <v>0</v>
      </c>
      <c r="BE37" s="48">
        <v>0</v>
      </c>
      <c r="BF37" s="48">
        <f>SUM(BH37:BH37)</f>
        <v>0</v>
      </c>
      <c r="BG37" s="48">
        <v>0</v>
      </c>
      <c r="BH37" s="48">
        <v>0</v>
      </c>
      <c r="BI37" s="48">
        <v>0</v>
      </c>
      <c r="BJ37" s="48">
        <f t="shared" si="7"/>
        <v>0</v>
      </c>
      <c r="BK37" s="48">
        <v>0</v>
      </c>
      <c r="BL37" s="48">
        <v>0</v>
      </c>
      <c r="BM37" s="48">
        <f>SUM(BN37:BX37)</f>
        <v>2684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9">
        <v>2684</v>
      </c>
      <c r="BX37" s="48">
        <v>0</v>
      </c>
      <c r="BY37" s="48">
        <f>SUM(BZ37+CP37)</f>
        <v>174243</v>
      </c>
      <c r="BZ37" s="48">
        <f>SUM(CA37+CD37+CJ37)</f>
        <v>174243</v>
      </c>
      <c r="CA37" s="48">
        <f t="shared" si="8"/>
        <v>174243</v>
      </c>
      <c r="CB37" s="48">
        <v>0</v>
      </c>
      <c r="CC37" s="49">
        <v>174243</v>
      </c>
      <c r="CD37" s="48">
        <f t="shared" si="41"/>
        <v>0</v>
      </c>
      <c r="CE37" s="48">
        <v>0</v>
      </c>
      <c r="CF37" s="48">
        <v>0</v>
      </c>
      <c r="CG37" s="48">
        <v>0</v>
      </c>
      <c r="CH37" s="48">
        <v>0</v>
      </c>
      <c r="CI37" s="48">
        <v>0</v>
      </c>
      <c r="CJ37" s="48">
        <f>SUM(CK37:CO37)</f>
        <v>0</v>
      </c>
      <c r="CK37" s="48">
        <v>0</v>
      </c>
      <c r="CL37" s="48">
        <v>0</v>
      </c>
      <c r="CM37" s="48">
        <v>0</v>
      </c>
      <c r="CN37" s="48"/>
      <c r="CO37" s="48"/>
      <c r="CP37" s="48">
        <v>0</v>
      </c>
      <c r="CQ37" s="48">
        <f t="shared" si="9"/>
        <v>0</v>
      </c>
      <c r="CR37" s="48">
        <f t="shared" si="10"/>
        <v>0</v>
      </c>
      <c r="CS37" s="48">
        <v>0</v>
      </c>
      <c r="CT37" s="50">
        <v>0</v>
      </c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</row>
    <row r="38" spans="1:124" s="52" customFormat="1" ht="31.2" x14ac:dyDescent="0.3">
      <c r="A38" s="47" t="s">
        <v>1</v>
      </c>
      <c r="B38" s="47" t="s">
        <v>92</v>
      </c>
      <c r="C38" s="16" t="s">
        <v>110</v>
      </c>
      <c r="D38" s="45">
        <f>SUM(E38+BY38+CQ38)</f>
        <v>6383276</v>
      </c>
      <c r="E38" s="48">
        <f>SUM(F38+BA38)</f>
        <v>6253864</v>
      </c>
      <c r="F38" s="48">
        <f>SUM(G38+H38+I38+P38+S38+T38+U38+AE38+AD38)</f>
        <v>6253864</v>
      </c>
      <c r="G38" s="49">
        <v>4411536</v>
      </c>
      <c r="H38" s="49">
        <v>1075270</v>
      </c>
      <c r="I38" s="48">
        <f t="shared" si="5"/>
        <v>282231</v>
      </c>
      <c r="J38" s="48">
        <v>0</v>
      </c>
      <c r="K38" s="48">
        <v>0</v>
      </c>
      <c r="L38" s="48">
        <v>0</v>
      </c>
      <c r="M38" s="48">
        <v>0</v>
      </c>
      <c r="N38" s="49">
        <v>199676</v>
      </c>
      <c r="O38" s="49">
        <v>82555</v>
      </c>
      <c r="P38" s="48">
        <f t="shared" si="6"/>
        <v>0</v>
      </c>
      <c r="Q38" s="49">
        <v>0</v>
      </c>
      <c r="R38" s="49">
        <v>0</v>
      </c>
      <c r="S38" s="49">
        <v>0</v>
      </c>
      <c r="T38" s="49">
        <v>125927</v>
      </c>
      <c r="U38" s="48">
        <f t="shared" si="39"/>
        <v>212990</v>
      </c>
      <c r="V38" s="49">
        <v>3418</v>
      </c>
      <c r="W38" s="49">
        <v>37769</v>
      </c>
      <c r="X38" s="49">
        <v>15428</v>
      </c>
      <c r="Y38" s="49">
        <v>4496</v>
      </c>
      <c r="Z38" s="49">
        <v>6654</v>
      </c>
      <c r="AA38" s="49">
        <v>144067</v>
      </c>
      <c r="AB38" s="49">
        <v>0</v>
      </c>
      <c r="AC38" s="49">
        <v>1158</v>
      </c>
      <c r="AD38" s="48">
        <v>0</v>
      </c>
      <c r="AE38" s="48">
        <f>SUM(AF38:AZ38)</f>
        <v>145910</v>
      </c>
      <c r="AF38" s="48">
        <v>0</v>
      </c>
      <c r="AG38" s="48">
        <v>0</v>
      </c>
      <c r="AH38" s="49">
        <v>5745</v>
      </c>
      <c r="AI38" s="49">
        <v>14602</v>
      </c>
      <c r="AJ38" s="49">
        <v>0</v>
      </c>
      <c r="AK38" s="49">
        <v>2476</v>
      </c>
      <c r="AL38" s="49">
        <v>0</v>
      </c>
      <c r="AM38" s="49">
        <v>199</v>
      </c>
      <c r="AN38" s="49">
        <v>0</v>
      </c>
      <c r="AO38" s="49">
        <v>0</v>
      </c>
      <c r="AP38" s="49">
        <v>662</v>
      </c>
      <c r="AQ38" s="49">
        <v>0</v>
      </c>
      <c r="AR38" s="49">
        <v>23523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92232</v>
      </c>
      <c r="AY38" s="49">
        <v>0</v>
      </c>
      <c r="AZ38" s="49">
        <v>6471</v>
      </c>
      <c r="BA38" s="48">
        <f t="shared" si="40"/>
        <v>0</v>
      </c>
      <c r="BB38" s="48">
        <f>SUM(BC38:BE38)</f>
        <v>0</v>
      </c>
      <c r="BC38" s="48">
        <v>0</v>
      </c>
      <c r="BD38" s="48">
        <v>0</v>
      </c>
      <c r="BE38" s="48">
        <v>0</v>
      </c>
      <c r="BF38" s="48">
        <f>SUM(BH38:BH38)</f>
        <v>0</v>
      </c>
      <c r="BG38" s="48">
        <v>0</v>
      </c>
      <c r="BH38" s="48">
        <v>0</v>
      </c>
      <c r="BI38" s="48">
        <v>0</v>
      </c>
      <c r="BJ38" s="48">
        <f t="shared" si="7"/>
        <v>0</v>
      </c>
      <c r="BK38" s="48">
        <v>0</v>
      </c>
      <c r="BL38" s="48">
        <v>0</v>
      </c>
      <c r="BM38" s="48">
        <f>SUM(BN38:BX38)</f>
        <v>0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9">
        <v>0</v>
      </c>
      <c r="BX38" s="48">
        <v>0</v>
      </c>
      <c r="BY38" s="48">
        <f>SUM(BZ38+CP38)</f>
        <v>129412</v>
      </c>
      <c r="BZ38" s="48">
        <f>SUM(CA38+CD38+CJ38)</f>
        <v>129412</v>
      </c>
      <c r="CA38" s="48">
        <f t="shared" si="8"/>
        <v>129412</v>
      </c>
      <c r="CB38" s="48">
        <v>0</v>
      </c>
      <c r="CC38" s="49">
        <v>129412</v>
      </c>
      <c r="CD38" s="48">
        <f t="shared" si="41"/>
        <v>0</v>
      </c>
      <c r="CE38" s="48">
        <v>0</v>
      </c>
      <c r="CF38" s="48">
        <v>0</v>
      </c>
      <c r="CG38" s="48">
        <v>0</v>
      </c>
      <c r="CH38" s="48">
        <v>0</v>
      </c>
      <c r="CI38" s="48">
        <v>0</v>
      </c>
      <c r="CJ38" s="48">
        <f>SUM(CK38:CO38)</f>
        <v>0</v>
      </c>
      <c r="CK38" s="48">
        <v>0</v>
      </c>
      <c r="CL38" s="48">
        <v>0</v>
      </c>
      <c r="CM38" s="48">
        <v>0</v>
      </c>
      <c r="CN38" s="48"/>
      <c r="CO38" s="48"/>
      <c r="CP38" s="48">
        <v>0</v>
      </c>
      <c r="CQ38" s="48">
        <f t="shared" si="9"/>
        <v>0</v>
      </c>
      <c r="CR38" s="48">
        <f t="shared" si="10"/>
        <v>0</v>
      </c>
      <c r="CS38" s="48">
        <v>0</v>
      </c>
      <c r="CT38" s="50">
        <v>0</v>
      </c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</row>
    <row r="39" spans="1:124" s="44" customFormat="1" ht="15.6" x14ac:dyDescent="0.3">
      <c r="A39" s="39" t="s">
        <v>111</v>
      </c>
      <c r="B39" s="39" t="s">
        <v>1</v>
      </c>
      <c r="C39" s="15" t="s">
        <v>112</v>
      </c>
      <c r="D39" s="45">
        <f t="shared" ref="D39:AX39" si="42">SUM(D40:D40)</f>
        <v>4886269</v>
      </c>
      <c r="E39" s="45">
        <f t="shared" si="42"/>
        <v>4640684</v>
      </c>
      <c r="F39" s="45">
        <f t="shared" si="42"/>
        <v>4640684</v>
      </c>
      <c r="G39" s="45">
        <f t="shared" si="42"/>
        <v>3520240</v>
      </c>
      <c r="H39" s="45">
        <f t="shared" si="42"/>
        <v>843705</v>
      </c>
      <c r="I39" s="45">
        <f t="shared" si="42"/>
        <v>8246</v>
      </c>
      <c r="J39" s="45">
        <f t="shared" si="42"/>
        <v>0</v>
      </c>
      <c r="K39" s="45">
        <f t="shared" si="42"/>
        <v>0</v>
      </c>
      <c r="L39" s="45">
        <f t="shared" si="42"/>
        <v>0</v>
      </c>
      <c r="M39" s="45">
        <f t="shared" si="42"/>
        <v>0</v>
      </c>
      <c r="N39" s="45">
        <f t="shared" si="42"/>
        <v>0</v>
      </c>
      <c r="O39" s="45">
        <f t="shared" si="42"/>
        <v>8246</v>
      </c>
      <c r="P39" s="45">
        <f t="shared" si="42"/>
        <v>146</v>
      </c>
      <c r="Q39" s="45">
        <f t="shared" si="42"/>
        <v>146</v>
      </c>
      <c r="R39" s="45">
        <f t="shared" si="42"/>
        <v>0</v>
      </c>
      <c r="S39" s="45">
        <f t="shared" si="42"/>
        <v>0</v>
      </c>
      <c r="T39" s="45">
        <f t="shared" si="42"/>
        <v>81920</v>
      </c>
      <c r="U39" s="45">
        <f t="shared" si="42"/>
        <v>84316</v>
      </c>
      <c r="V39" s="45">
        <f t="shared" si="42"/>
        <v>8183</v>
      </c>
      <c r="W39" s="45">
        <f t="shared" si="42"/>
        <v>20717</v>
      </c>
      <c r="X39" s="45">
        <f t="shared" si="42"/>
        <v>10474</v>
      </c>
      <c r="Y39" s="45">
        <f t="shared" si="42"/>
        <v>3349</v>
      </c>
      <c r="Z39" s="45">
        <f t="shared" si="42"/>
        <v>430</v>
      </c>
      <c r="AA39" s="45">
        <f t="shared" si="42"/>
        <v>41163</v>
      </c>
      <c r="AB39" s="45">
        <f t="shared" si="42"/>
        <v>0</v>
      </c>
      <c r="AC39" s="45">
        <f t="shared" si="42"/>
        <v>0</v>
      </c>
      <c r="AD39" s="45">
        <f t="shared" si="42"/>
        <v>0</v>
      </c>
      <c r="AE39" s="45">
        <f t="shared" si="42"/>
        <v>102111</v>
      </c>
      <c r="AF39" s="45">
        <f t="shared" si="42"/>
        <v>0</v>
      </c>
      <c r="AG39" s="45">
        <f t="shared" si="42"/>
        <v>0</v>
      </c>
      <c r="AH39" s="45">
        <f t="shared" si="42"/>
        <v>734</v>
      </c>
      <c r="AI39" s="45">
        <f t="shared" si="42"/>
        <v>100000</v>
      </c>
      <c r="AJ39" s="45">
        <f t="shared" si="42"/>
        <v>0</v>
      </c>
      <c r="AK39" s="45">
        <f t="shared" si="42"/>
        <v>0</v>
      </c>
      <c r="AL39" s="45">
        <f t="shared" si="42"/>
        <v>0</v>
      </c>
      <c r="AM39" s="45">
        <f t="shared" si="42"/>
        <v>0</v>
      </c>
      <c r="AN39" s="45">
        <f t="shared" si="42"/>
        <v>1377</v>
      </c>
      <c r="AO39" s="45">
        <f t="shared" si="42"/>
        <v>0</v>
      </c>
      <c r="AP39" s="45">
        <f t="shared" si="42"/>
        <v>0</v>
      </c>
      <c r="AQ39" s="45">
        <f t="shared" si="42"/>
        <v>0</v>
      </c>
      <c r="AR39" s="45">
        <f t="shared" si="42"/>
        <v>0</v>
      </c>
      <c r="AS39" s="45">
        <f t="shared" si="42"/>
        <v>0</v>
      </c>
      <c r="AT39" s="45">
        <f t="shared" si="42"/>
        <v>0</v>
      </c>
      <c r="AU39" s="45">
        <f t="shared" si="42"/>
        <v>0</v>
      </c>
      <c r="AV39" s="45">
        <f t="shared" si="42"/>
        <v>0</v>
      </c>
      <c r="AW39" s="45">
        <f t="shared" si="42"/>
        <v>0</v>
      </c>
      <c r="AX39" s="45">
        <f t="shared" si="42"/>
        <v>0</v>
      </c>
      <c r="AY39" s="45"/>
      <c r="AZ39" s="45">
        <f t="shared" ref="AZ39:CT39" si="43">SUM(AZ40:AZ40)</f>
        <v>0</v>
      </c>
      <c r="BA39" s="45">
        <f t="shared" si="43"/>
        <v>0</v>
      </c>
      <c r="BB39" s="45">
        <f t="shared" si="43"/>
        <v>0</v>
      </c>
      <c r="BC39" s="45">
        <f t="shared" si="43"/>
        <v>0</v>
      </c>
      <c r="BD39" s="45">
        <f t="shared" si="43"/>
        <v>0</v>
      </c>
      <c r="BE39" s="45">
        <f t="shared" si="43"/>
        <v>0</v>
      </c>
      <c r="BF39" s="45">
        <f t="shared" si="43"/>
        <v>0</v>
      </c>
      <c r="BG39" s="45">
        <f t="shared" si="43"/>
        <v>0</v>
      </c>
      <c r="BH39" s="45">
        <f t="shared" si="43"/>
        <v>0</v>
      </c>
      <c r="BI39" s="45">
        <f t="shared" si="43"/>
        <v>0</v>
      </c>
      <c r="BJ39" s="45">
        <f t="shared" si="43"/>
        <v>0</v>
      </c>
      <c r="BK39" s="45">
        <f t="shared" si="43"/>
        <v>0</v>
      </c>
      <c r="BL39" s="45">
        <f t="shared" si="43"/>
        <v>0</v>
      </c>
      <c r="BM39" s="45">
        <f t="shared" si="43"/>
        <v>0</v>
      </c>
      <c r="BN39" s="45">
        <f t="shared" si="43"/>
        <v>0</v>
      </c>
      <c r="BO39" s="45">
        <f t="shared" si="43"/>
        <v>0</v>
      </c>
      <c r="BP39" s="45">
        <f t="shared" si="43"/>
        <v>0</v>
      </c>
      <c r="BQ39" s="45">
        <f t="shared" si="43"/>
        <v>0</v>
      </c>
      <c r="BR39" s="45">
        <f t="shared" si="43"/>
        <v>0</v>
      </c>
      <c r="BS39" s="45">
        <f t="shared" si="43"/>
        <v>0</v>
      </c>
      <c r="BT39" s="45">
        <f t="shared" si="43"/>
        <v>0</v>
      </c>
      <c r="BU39" s="45">
        <f t="shared" si="43"/>
        <v>0</v>
      </c>
      <c r="BV39" s="45">
        <f t="shared" si="43"/>
        <v>0</v>
      </c>
      <c r="BW39" s="45">
        <f t="shared" si="43"/>
        <v>0</v>
      </c>
      <c r="BX39" s="45">
        <f t="shared" si="43"/>
        <v>0</v>
      </c>
      <c r="BY39" s="45">
        <f t="shared" si="43"/>
        <v>245585</v>
      </c>
      <c r="BZ39" s="45">
        <f t="shared" si="43"/>
        <v>245585</v>
      </c>
      <c r="CA39" s="45">
        <f t="shared" si="43"/>
        <v>245585</v>
      </c>
      <c r="CB39" s="45">
        <f t="shared" si="43"/>
        <v>0</v>
      </c>
      <c r="CC39" s="45">
        <f t="shared" si="43"/>
        <v>245585</v>
      </c>
      <c r="CD39" s="45">
        <f t="shared" si="43"/>
        <v>0</v>
      </c>
      <c r="CE39" s="45">
        <f t="shared" si="43"/>
        <v>0</v>
      </c>
      <c r="CF39" s="45">
        <f t="shared" si="43"/>
        <v>0</v>
      </c>
      <c r="CG39" s="45">
        <f t="shared" si="43"/>
        <v>0</v>
      </c>
      <c r="CH39" s="45">
        <f t="shared" si="43"/>
        <v>0</v>
      </c>
      <c r="CI39" s="45">
        <f t="shared" si="43"/>
        <v>0</v>
      </c>
      <c r="CJ39" s="45">
        <f t="shared" si="43"/>
        <v>0</v>
      </c>
      <c r="CK39" s="45">
        <f t="shared" si="43"/>
        <v>0</v>
      </c>
      <c r="CL39" s="45">
        <f t="shared" si="43"/>
        <v>0</v>
      </c>
      <c r="CM39" s="45">
        <f t="shared" si="43"/>
        <v>0</v>
      </c>
      <c r="CN39" s="45">
        <f t="shared" si="43"/>
        <v>0</v>
      </c>
      <c r="CO39" s="45">
        <f t="shared" si="43"/>
        <v>0</v>
      </c>
      <c r="CP39" s="45">
        <f t="shared" si="43"/>
        <v>0</v>
      </c>
      <c r="CQ39" s="45">
        <f t="shared" si="43"/>
        <v>0</v>
      </c>
      <c r="CR39" s="45">
        <f t="shared" si="43"/>
        <v>0</v>
      </c>
      <c r="CS39" s="45">
        <f t="shared" si="43"/>
        <v>0</v>
      </c>
      <c r="CT39" s="46">
        <f t="shared" si="43"/>
        <v>0</v>
      </c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</row>
    <row r="40" spans="1:124" s="52" customFormat="1" ht="15.6" x14ac:dyDescent="0.3">
      <c r="A40" s="47" t="s">
        <v>1</v>
      </c>
      <c r="B40" s="47" t="s">
        <v>80</v>
      </c>
      <c r="C40" s="16" t="s">
        <v>599</v>
      </c>
      <c r="D40" s="45">
        <f>SUM(E40+BY40+CQ40)</f>
        <v>4886269</v>
      </c>
      <c r="E40" s="48">
        <f>SUM(F40+BA40)</f>
        <v>4640684</v>
      </c>
      <c r="F40" s="48">
        <f>SUM(G40+H40+I40+P40+S40+T40+U40+AE40+AD40)</f>
        <v>4640684</v>
      </c>
      <c r="G40" s="49">
        <v>3520240</v>
      </c>
      <c r="H40" s="49">
        <v>843705</v>
      </c>
      <c r="I40" s="48">
        <f t="shared" ref="I40" si="44">SUM(J40:O40)</f>
        <v>8246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9">
        <v>8246</v>
      </c>
      <c r="P40" s="48">
        <f t="shared" ref="P40" si="45">SUM(Q40:R40)</f>
        <v>146</v>
      </c>
      <c r="Q40" s="48">
        <v>146</v>
      </c>
      <c r="R40" s="48">
        <v>0</v>
      </c>
      <c r="S40" s="48">
        <v>0</v>
      </c>
      <c r="T40" s="49">
        <v>81920</v>
      </c>
      <c r="U40" s="48">
        <f>SUM(V40:AC40)</f>
        <v>84316</v>
      </c>
      <c r="V40" s="49">
        <v>8183</v>
      </c>
      <c r="W40" s="49">
        <v>20717</v>
      </c>
      <c r="X40" s="49">
        <v>10474</v>
      </c>
      <c r="Y40" s="49">
        <v>3349</v>
      </c>
      <c r="Z40" s="49">
        <v>430</v>
      </c>
      <c r="AA40" s="49">
        <v>41163</v>
      </c>
      <c r="AB40" s="49">
        <v>0</v>
      </c>
      <c r="AC40" s="49">
        <v>0</v>
      </c>
      <c r="AD40" s="48">
        <v>0</v>
      </c>
      <c r="AE40" s="48">
        <f>SUM(AF40:AZ40)</f>
        <v>102111</v>
      </c>
      <c r="AF40" s="48">
        <v>0</v>
      </c>
      <c r="AG40" s="48">
        <v>0</v>
      </c>
      <c r="AH40" s="49">
        <v>734</v>
      </c>
      <c r="AI40" s="49">
        <v>100000</v>
      </c>
      <c r="AJ40" s="49">
        <v>0</v>
      </c>
      <c r="AK40" s="49">
        <v>0</v>
      </c>
      <c r="AL40" s="49">
        <v>0</v>
      </c>
      <c r="AM40" s="49">
        <v>0</v>
      </c>
      <c r="AN40" s="49">
        <v>1377</v>
      </c>
      <c r="AO40" s="49">
        <v>0</v>
      </c>
      <c r="AP40" s="49"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v>0</v>
      </c>
      <c r="AZ40" s="49">
        <v>0</v>
      </c>
      <c r="BA40" s="48">
        <f>SUM(BB40+BF40+BI40+BJ40+BM40)</f>
        <v>0</v>
      </c>
      <c r="BB40" s="48">
        <f>SUM(BC40:BE40)</f>
        <v>0</v>
      </c>
      <c r="BC40" s="48">
        <v>0</v>
      </c>
      <c r="BD40" s="48">
        <v>0</v>
      </c>
      <c r="BE40" s="48">
        <v>0</v>
      </c>
      <c r="BF40" s="48">
        <f>SUM(BH40:BH40)</f>
        <v>0</v>
      </c>
      <c r="BG40" s="48">
        <v>0</v>
      </c>
      <c r="BH40" s="48">
        <v>0</v>
      </c>
      <c r="BI40" s="48">
        <v>0</v>
      </c>
      <c r="BJ40" s="48">
        <f t="shared" ref="BJ40" si="46">SUM(BK40)</f>
        <v>0</v>
      </c>
      <c r="BK40" s="48">
        <v>0</v>
      </c>
      <c r="BL40" s="48">
        <v>0</v>
      </c>
      <c r="BM40" s="48">
        <f>SUM(BN40:BX40)</f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f>SUM(BZ40+CP40)</f>
        <v>245585</v>
      </c>
      <c r="BZ40" s="48">
        <f>SUM(CA40+CD40+CJ40)</f>
        <v>245585</v>
      </c>
      <c r="CA40" s="48">
        <f t="shared" ref="CA40" si="47">SUM(CB40:CC40)</f>
        <v>245585</v>
      </c>
      <c r="CB40" s="48">
        <v>0</v>
      </c>
      <c r="CC40" s="49">
        <v>245585</v>
      </c>
      <c r="CD40" s="48">
        <f>SUM(CE40:CI40)</f>
        <v>0</v>
      </c>
      <c r="CE40" s="48">
        <v>0</v>
      </c>
      <c r="CF40" s="48">
        <v>0</v>
      </c>
      <c r="CG40" s="48">
        <v>0</v>
      </c>
      <c r="CH40" s="48">
        <v>0</v>
      </c>
      <c r="CI40" s="48">
        <v>0</v>
      </c>
      <c r="CJ40" s="48">
        <f>SUM(CK40:CO40)</f>
        <v>0</v>
      </c>
      <c r="CK40" s="48">
        <v>0</v>
      </c>
      <c r="CL40" s="48">
        <v>0</v>
      </c>
      <c r="CM40" s="48">
        <v>0</v>
      </c>
      <c r="CN40" s="48"/>
      <c r="CO40" s="48"/>
      <c r="CP40" s="48">
        <v>0</v>
      </c>
      <c r="CQ40" s="48">
        <f t="shared" ref="CQ40" si="48">SUM(CR40)</f>
        <v>0</v>
      </c>
      <c r="CR40" s="48">
        <f t="shared" ref="CR40" si="49">SUM(CS40:CT40)</f>
        <v>0</v>
      </c>
      <c r="CS40" s="48">
        <v>0</v>
      </c>
      <c r="CT40" s="50">
        <v>0</v>
      </c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</row>
    <row r="41" spans="1:124" s="44" customFormat="1" ht="15.6" x14ac:dyDescent="0.3">
      <c r="A41" s="39" t="s">
        <v>113</v>
      </c>
      <c r="B41" s="39" t="s">
        <v>1</v>
      </c>
      <c r="C41" s="15" t="s">
        <v>114</v>
      </c>
      <c r="D41" s="45">
        <f t="shared" ref="D41:AK41" si="50">SUM(D42)</f>
        <v>15208284</v>
      </c>
      <c r="E41" s="45">
        <f t="shared" si="50"/>
        <v>15008284</v>
      </c>
      <c r="F41" s="45">
        <f t="shared" si="50"/>
        <v>14990648</v>
      </c>
      <c r="G41" s="45">
        <f t="shared" si="50"/>
        <v>9725042</v>
      </c>
      <c r="H41" s="45">
        <f t="shared" si="50"/>
        <v>2324375</v>
      </c>
      <c r="I41" s="45">
        <f t="shared" si="50"/>
        <v>539609</v>
      </c>
      <c r="J41" s="45">
        <f t="shared" si="50"/>
        <v>1450</v>
      </c>
      <c r="K41" s="45">
        <f t="shared" si="50"/>
        <v>0</v>
      </c>
      <c r="L41" s="45">
        <f t="shared" si="50"/>
        <v>0</v>
      </c>
      <c r="M41" s="45">
        <f t="shared" si="50"/>
        <v>0</v>
      </c>
      <c r="N41" s="45">
        <f t="shared" si="50"/>
        <v>300000</v>
      </c>
      <c r="O41" s="45">
        <f t="shared" si="50"/>
        <v>238159</v>
      </c>
      <c r="P41" s="45">
        <f t="shared" si="50"/>
        <v>151473</v>
      </c>
      <c r="Q41" s="45">
        <f t="shared" si="50"/>
        <v>0</v>
      </c>
      <c r="R41" s="45">
        <f t="shared" si="50"/>
        <v>151473</v>
      </c>
      <c r="S41" s="45">
        <f t="shared" si="50"/>
        <v>0</v>
      </c>
      <c r="T41" s="45">
        <f t="shared" si="50"/>
        <v>339467</v>
      </c>
      <c r="U41" s="45">
        <f t="shared" si="50"/>
        <v>538348</v>
      </c>
      <c r="V41" s="45">
        <f t="shared" si="50"/>
        <v>109851</v>
      </c>
      <c r="W41" s="45">
        <f t="shared" si="50"/>
        <v>228184</v>
      </c>
      <c r="X41" s="45">
        <f t="shared" si="50"/>
        <v>142886</v>
      </c>
      <c r="Y41" s="45">
        <f t="shared" si="50"/>
        <v>41821</v>
      </c>
      <c r="Z41" s="45">
        <f t="shared" si="50"/>
        <v>15606</v>
      </c>
      <c r="AA41" s="45">
        <f t="shared" si="50"/>
        <v>0</v>
      </c>
      <c r="AB41" s="45">
        <f t="shared" si="50"/>
        <v>0</v>
      </c>
      <c r="AC41" s="45">
        <f t="shared" si="50"/>
        <v>0</v>
      </c>
      <c r="AD41" s="45">
        <f t="shared" si="50"/>
        <v>0</v>
      </c>
      <c r="AE41" s="45">
        <f t="shared" si="50"/>
        <v>1372334</v>
      </c>
      <c r="AF41" s="45">
        <f t="shared" si="50"/>
        <v>0</v>
      </c>
      <c r="AG41" s="45">
        <f t="shared" si="50"/>
        <v>0</v>
      </c>
      <c r="AH41" s="45">
        <f t="shared" si="50"/>
        <v>27184</v>
      </c>
      <c r="AI41" s="45">
        <f t="shared" si="50"/>
        <v>742348</v>
      </c>
      <c r="AJ41" s="45">
        <f t="shared" si="50"/>
        <v>0</v>
      </c>
      <c r="AK41" s="45">
        <f t="shared" si="50"/>
        <v>2308</v>
      </c>
      <c r="AL41" s="45">
        <f t="shared" ref="AL41:CT41" si="51">SUM(AL42)</f>
        <v>20166</v>
      </c>
      <c r="AM41" s="45">
        <f t="shared" si="51"/>
        <v>10000</v>
      </c>
      <c r="AN41" s="45">
        <f t="shared" si="51"/>
        <v>0</v>
      </c>
      <c r="AO41" s="45">
        <f t="shared" si="51"/>
        <v>221622</v>
      </c>
      <c r="AP41" s="45">
        <f t="shared" si="51"/>
        <v>0</v>
      </c>
      <c r="AQ41" s="45">
        <f t="shared" si="51"/>
        <v>0</v>
      </c>
      <c r="AR41" s="45">
        <f t="shared" si="51"/>
        <v>0</v>
      </c>
      <c r="AS41" s="45">
        <f t="shared" si="51"/>
        <v>13596</v>
      </c>
      <c r="AT41" s="45"/>
      <c r="AU41" s="45"/>
      <c r="AV41" s="45">
        <f t="shared" si="51"/>
        <v>0</v>
      </c>
      <c r="AW41" s="45">
        <f t="shared" si="51"/>
        <v>0</v>
      </c>
      <c r="AX41" s="45">
        <f t="shared" si="51"/>
        <v>53290</v>
      </c>
      <c r="AY41" s="45">
        <f t="shared" si="51"/>
        <v>266820</v>
      </c>
      <c r="AZ41" s="45">
        <f t="shared" si="51"/>
        <v>15000</v>
      </c>
      <c r="BA41" s="45">
        <f t="shared" si="51"/>
        <v>17636</v>
      </c>
      <c r="BB41" s="45">
        <f t="shared" si="51"/>
        <v>0</v>
      </c>
      <c r="BC41" s="45">
        <f t="shared" si="51"/>
        <v>0</v>
      </c>
      <c r="BD41" s="45">
        <f t="shared" si="51"/>
        <v>0</v>
      </c>
      <c r="BE41" s="45">
        <f t="shared" si="51"/>
        <v>0</v>
      </c>
      <c r="BF41" s="45">
        <f t="shared" si="51"/>
        <v>0</v>
      </c>
      <c r="BG41" s="45">
        <f t="shared" si="51"/>
        <v>0</v>
      </c>
      <c r="BH41" s="45">
        <f t="shared" si="51"/>
        <v>0</v>
      </c>
      <c r="BI41" s="45">
        <f t="shared" si="51"/>
        <v>0</v>
      </c>
      <c r="BJ41" s="45">
        <f t="shared" si="51"/>
        <v>0</v>
      </c>
      <c r="BK41" s="45">
        <f t="shared" si="51"/>
        <v>0</v>
      </c>
      <c r="BL41" s="45">
        <f t="shared" si="51"/>
        <v>0</v>
      </c>
      <c r="BM41" s="45">
        <f t="shared" si="51"/>
        <v>17636</v>
      </c>
      <c r="BN41" s="45">
        <f t="shared" si="51"/>
        <v>0</v>
      </c>
      <c r="BO41" s="45">
        <f t="shared" si="51"/>
        <v>0</v>
      </c>
      <c r="BP41" s="45">
        <f t="shared" si="51"/>
        <v>0</v>
      </c>
      <c r="BQ41" s="45">
        <f t="shared" si="51"/>
        <v>0</v>
      </c>
      <c r="BR41" s="45">
        <f t="shared" si="51"/>
        <v>0</v>
      </c>
      <c r="BS41" s="45">
        <f t="shared" si="51"/>
        <v>0</v>
      </c>
      <c r="BT41" s="45">
        <f t="shared" si="51"/>
        <v>0</v>
      </c>
      <c r="BU41" s="45">
        <f t="shared" si="51"/>
        <v>0</v>
      </c>
      <c r="BV41" s="45">
        <f t="shared" si="51"/>
        <v>0</v>
      </c>
      <c r="BW41" s="45">
        <f t="shared" si="51"/>
        <v>17636</v>
      </c>
      <c r="BX41" s="45">
        <f t="shared" si="51"/>
        <v>0</v>
      </c>
      <c r="BY41" s="45">
        <f t="shared" si="51"/>
        <v>200000</v>
      </c>
      <c r="BZ41" s="45">
        <f t="shared" si="51"/>
        <v>200000</v>
      </c>
      <c r="CA41" s="45">
        <f t="shared" si="51"/>
        <v>200000</v>
      </c>
      <c r="CB41" s="45">
        <f t="shared" si="51"/>
        <v>0</v>
      </c>
      <c r="CC41" s="45">
        <f t="shared" si="51"/>
        <v>200000</v>
      </c>
      <c r="CD41" s="45">
        <f t="shared" si="51"/>
        <v>0</v>
      </c>
      <c r="CE41" s="45">
        <f t="shared" si="51"/>
        <v>0</v>
      </c>
      <c r="CF41" s="45">
        <f t="shared" si="51"/>
        <v>0</v>
      </c>
      <c r="CG41" s="45">
        <f t="shared" si="51"/>
        <v>0</v>
      </c>
      <c r="CH41" s="45">
        <f t="shared" si="51"/>
        <v>0</v>
      </c>
      <c r="CI41" s="45">
        <f t="shared" si="51"/>
        <v>0</v>
      </c>
      <c r="CJ41" s="45">
        <f t="shared" si="51"/>
        <v>0</v>
      </c>
      <c r="CK41" s="45">
        <f t="shared" si="51"/>
        <v>0</v>
      </c>
      <c r="CL41" s="45">
        <f t="shared" si="51"/>
        <v>0</v>
      </c>
      <c r="CM41" s="45">
        <f t="shared" si="51"/>
        <v>0</v>
      </c>
      <c r="CN41" s="45"/>
      <c r="CO41" s="45"/>
      <c r="CP41" s="45">
        <f t="shared" si="51"/>
        <v>0</v>
      </c>
      <c r="CQ41" s="45">
        <f t="shared" si="51"/>
        <v>0</v>
      </c>
      <c r="CR41" s="45">
        <f t="shared" si="51"/>
        <v>0</v>
      </c>
      <c r="CS41" s="45">
        <f t="shared" si="51"/>
        <v>0</v>
      </c>
      <c r="CT41" s="46">
        <f t="shared" si="51"/>
        <v>0</v>
      </c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</row>
    <row r="42" spans="1:124" s="52" customFormat="1" ht="15.6" x14ac:dyDescent="0.3">
      <c r="A42" s="47" t="s">
        <v>1</v>
      </c>
      <c r="B42" s="47" t="s">
        <v>115</v>
      </c>
      <c r="C42" s="16" t="s">
        <v>116</v>
      </c>
      <c r="D42" s="45">
        <f>SUM(E42+BY42+CQ42)</f>
        <v>15208284</v>
      </c>
      <c r="E42" s="48">
        <f>SUM(F42+BA42)</f>
        <v>15008284</v>
      </c>
      <c r="F42" s="48">
        <f>SUM(G42+H42+I42+P42+S42+T42+U42+AE42+AD42)</f>
        <v>14990648</v>
      </c>
      <c r="G42" s="49">
        <v>9725042</v>
      </c>
      <c r="H42" s="49">
        <v>2324375</v>
      </c>
      <c r="I42" s="48">
        <f t="shared" si="5"/>
        <v>539609</v>
      </c>
      <c r="J42" s="49">
        <v>1450</v>
      </c>
      <c r="K42" s="49">
        <v>0</v>
      </c>
      <c r="L42" s="49">
        <v>0</v>
      </c>
      <c r="M42" s="49">
        <v>0</v>
      </c>
      <c r="N42" s="49">
        <v>300000</v>
      </c>
      <c r="O42" s="49">
        <v>238159</v>
      </c>
      <c r="P42" s="48">
        <f t="shared" si="6"/>
        <v>151473</v>
      </c>
      <c r="Q42" s="49">
        <v>0</v>
      </c>
      <c r="R42" s="49">
        <v>151473</v>
      </c>
      <c r="S42" s="49">
        <v>0</v>
      </c>
      <c r="T42" s="49">
        <v>339467</v>
      </c>
      <c r="U42" s="48">
        <f>SUM(V42:AC42)</f>
        <v>538348</v>
      </c>
      <c r="V42" s="49">
        <v>109851</v>
      </c>
      <c r="W42" s="49">
        <v>228184</v>
      </c>
      <c r="X42" s="49">
        <v>142886</v>
      </c>
      <c r="Y42" s="49">
        <v>41821</v>
      </c>
      <c r="Z42" s="49">
        <v>15606</v>
      </c>
      <c r="AA42" s="49">
        <v>0</v>
      </c>
      <c r="AB42" s="49">
        <v>0</v>
      </c>
      <c r="AC42" s="49">
        <v>0</v>
      </c>
      <c r="AD42" s="49">
        <v>0</v>
      </c>
      <c r="AE42" s="48">
        <f>SUM(AF42:AZ42)</f>
        <v>1372334</v>
      </c>
      <c r="AF42" s="49">
        <v>0</v>
      </c>
      <c r="AG42" s="49">
        <v>0</v>
      </c>
      <c r="AH42" s="49">
        <v>27184</v>
      </c>
      <c r="AI42" s="49">
        <v>742348</v>
      </c>
      <c r="AJ42" s="49">
        <v>0</v>
      </c>
      <c r="AK42" s="49">
        <v>2308</v>
      </c>
      <c r="AL42" s="49">
        <v>20166</v>
      </c>
      <c r="AM42" s="49">
        <v>10000</v>
      </c>
      <c r="AN42" s="49">
        <v>0</v>
      </c>
      <c r="AO42" s="49">
        <v>221622</v>
      </c>
      <c r="AP42" s="49">
        <v>0</v>
      </c>
      <c r="AQ42" s="49">
        <v>0</v>
      </c>
      <c r="AR42" s="49">
        <v>0</v>
      </c>
      <c r="AS42" s="49">
        <v>13596</v>
      </c>
      <c r="AT42" s="49">
        <v>0</v>
      </c>
      <c r="AU42" s="49">
        <v>0</v>
      </c>
      <c r="AV42" s="49">
        <v>0</v>
      </c>
      <c r="AW42" s="49">
        <v>0</v>
      </c>
      <c r="AX42" s="49">
        <v>53290</v>
      </c>
      <c r="AY42" s="49">
        <v>266820</v>
      </c>
      <c r="AZ42" s="49">
        <v>15000</v>
      </c>
      <c r="BA42" s="48">
        <f>SUM(BB42+BF42+BI42+BJ42+BM42)</f>
        <v>17636</v>
      </c>
      <c r="BB42" s="48">
        <f>SUM(BC42:BE42)</f>
        <v>0</v>
      </c>
      <c r="BC42" s="48">
        <v>0</v>
      </c>
      <c r="BD42" s="48">
        <v>0</v>
      </c>
      <c r="BE42" s="48">
        <v>0</v>
      </c>
      <c r="BF42" s="48">
        <f>SUM(BH42:BH42)</f>
        <v>0</v>
      </c>
      <c r="BG42" s="48">
        <v>0</v>
      </c>
      <c r="BH42" s="48">
        <v>0</v>
      </c>
      <c r="BI42" s="48">
        <v>0</v>
      </c>
      <c r="BJ42" s="48">
        <f t="shared" si="7"/>
        <v>0</v>
      </c>
      <c r="BK42" s="48">
        <v>0</v>
      </c>
      <c r="BL42" s="48">
        <v>0</v>
      </c>
      <c r="BM42" s="48">
        <f>SUM(BN42:BX42)</f>
        <v>17636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9">
        <v>17636</v>
      </c>
      <c r="BX42" s="48">
        <v>0</v>
      </c>
      <c r="BY42" s="48">
        <f>SUM(BZ42+CP42)</f>
        <v>200000</v>
      </c>
      <c r="BZ42" s="48">
        <f>SUM(CA42+CD42+CJ42)</f>
        <v>200000</v>
      </c>
      <c r="CA42" s="48">
        <f t="shared" si="8"/>
        <v>200000</v>
      </c>
      <c r="CB42" s="48">
        <v>0</v>
      </c>
      <c r="CC42" s="49">
        <v>200000</v>
      </c>
      <c r="CD42" s="48">
        <f>SUM(CE42:CI42)</f>
        <v>0</v>
      </c>
      <c r="CE42" s="48">
        <v>0</v>
      </c>
      <c r="CF42" s="48">
        <v>0</v>
      </c>
      <c r="CG42" s="48">
        <v>0</v>
      </c>
      <c r="CH42" s="48">
        <v>0</v>
      </c>
      <c r="CI42" s="48">
        <v>0</v>
      </c>
      <c r="CJ42" s="48">
        <f>SUM(CK42:CO42)</f>
        <v>0</v>
      </c>
      <c r="CK42" s="48"/>
      <c r="CL42" s="48"/>
      <c r="CM42" s="26"/>
      <c r="CN42" s="48"/>
      <c r="CO42" s="48"/>
      <c r="CP42" s="48">
        <v>0</v>
      </c>
      <c r="CQ42" s="48">
        <f t="shared" si="9"/>
        <v>0</v>
      </c>
      <c r="CR42" s="48">
        <f t="shared" si="10"/>
        <v>0</v>
      </c>
      <c r="CS42" s="48">
        <v>0</v>
      </c>
      <c r="CT42" s="50">
        <v>0</v>
      </c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</row>
    <row r="43" spans="1:124" s="44" customFormat="1" ht="15.6" x14ac:dyDescent="0.3">
      <c r="A43" s="55" t="s">
        <v>117</v>
      </c>
      <c r="B43" s="55" t="s">
        <v>1</v>
      </c>
      <c r="C43" s="17" t="s">
        <v>118</v>
      </c>
      <c r="D43" s="56">
        <f>SUM(D44+D46+D48+D50+D52)</f>
        <v>61556376</v>
      </c>
      <c r="E43" s="56">
        <f t="shared" ref="E43:BS43" si="52">SUM(E44+E46+E48+E50+E52)</f>
        <v>59988965</v>
      </c>
      <c r="F43" s="56">
        <f t="shared" si="52"/>
        <v>59949474</v>
      </c>
      <c r="G43" s="56">
        <f t="shared" si="52"/>
        <v>47330281</v>
      </c>
      <c r="H43" s="56">
        <f t="shared" si="52"/>
        <v>5711184</v>
      </c>
      <c r="I43" s="56">
        <f t="shared" si="52"/>
        <v>2327567</v>
      </c>
      <c r="J43" s="56">
        <f t="shared" si="52"/>
        <v>0</v>
      </c>
      <c r="K43" s="56">
        <f t="shared" si="52"/>
        <v>0</v>
      </c>
      <c r="L43" s="56">
        <f t="shared" si="52"/>
        <v>0</v>
      </c>
      <c r="M43" s="56">
        <f t="shared" si="52"/>
        <v>0</v>
      </c>
      <c r="N43" s="56">
        <f t="shared" si="52"/>
        <v>1784935</v>
      </c>
      <c r="O43" s="56">
        <f t="shared" si="52"/>
        <v>542632</v>
      </c>
      <c r="P43" s="56">
        <f t="shared" si="52"/>
        <v>13579</v>
      </c>
      <c r="Q43" s="56">
        <f t="shared" si="52"/>
        <v>571</v>
      </c>
      <c r="R43" s="56">
        <f t="shared" si="52"/>
        <v>13008</v>
      </c>
      <c r="S43" s="56">
        <f t="shared" si="52"/>
        <v>0</v>
      </c>
      <c r="T43" s="56">
        <f t="shared" si="52"/>
        <v>632144</v>
      </c>
      <c r="U43" s="56">
        <f t="shared" si="52"/>
        <v>615128</v>
      </c>
      <c r="V43" s="56">
        <f t="shared" si="52"/>
        <v>156945</v>
      </c>
      <c r="W43" s="56">
        <f t="shared" si="52"/>
        <v>148008</v>
      </c>
      <c r="X43" s="56">
        <f t="shared" si="52"/>
        <v>201763</v>
      </c>
      <c r="Y43" s="56">
        <f t="shared" si="52"/>
        <v>45189</v>
      </c>
      <c r="Z43" s="56">
        <f t="shared" si="52"/>
        <v>17723</v>
      </c>
      <c r="AA43" s="56">
        <f t="shared" si="52"/>
        <v>0</v>
      </c>
      <c r="AB43" s="56">
        <f t="shared" si="52"/>
        <v>0</v>
      </c>
      <c r="AC43" s="56">
        <f t="shared" si="52"/>
        <v>45500</v>
      </c>
      <c r="AD43" s="56">
        <f t="shared" si="52"/>
        <v>0</v>
      </c>
      <c r="AE43" s="56">
        <f t="shared" si="52"/>
        <v>3319591</v>
      </c>
      <c r="AF43" s="56">
        <f t="shared" si="52"/>
        <v>0</v>
      </c>
      <c r="AG43" s="56">
        <f t="shared" si="52"/>
        <v>0</v>
      </c>
      <c r="AH43" s="56">
        <f t="shared" si="52"/>
        <v>16094</v>
      </c>
      <c r="AI43" s="56">
        <f t="shared" si="52"/>
        <v>1019639</v>
      </c>
      <c r="AJ43" s="56">
        <f t="shared" si="52"/>
        <v>0</v>
      </c>
      <c r="AK43" s="56">
        <f t="shared" si="52"/>
        <v>11495</v>
      </c>
      <c r="AL43" s="56">
        <f t="shared" si="52"/>
        <v>640</v>
      </c>
      <c r="AM43" s="56">
        <f t="shared" si="52"/>
        <v>43673</v>
      </c>
      <c r="AN43" s="56">
        <f t="shared" si="52"/>
        <v>95588</v>
      </c>
      <c r="AO43" s="56">
        <f t="shared" si="52"/>
        <v>166064</v>
      </c>
      <c r="AP43" s="56">
        <f t="shared" si="52"/>
        <v>0</v>
      </c>
      <c r="AQ43" s="56">
        <f t="shared" si="52"/>
        <v>0</v>
      </c>
      <c r="AR43" s="56">
        <f t="shared" si="52"/>
        <v>942714</v>
      </c>
      <c r="AS43" s="56">
        <f t="shared" si="52"/>
        <v>30216</v>
      </c>
      <c r="AT43" s="56">
        <f t="shared" si="52"/>
        <v>689268</v>
      </c>
      <c r="AU43" s="56"/>
      <c r="AV43" s="56">
        <f t="shared" si="52"/>
        <v>0</v>
      </c>
      <c r="AW43" s="56">
        <f t="shared" si="52"/>
        <v>0</v>
      </c>
      <c r="AX43" s="56">
        <f t="shared" si="52"/>
        <v>90870</v>
      </c>
      <c r="AY43" s="56"/>
      <c r="AZ43" s="56">
        <f t="shared" si="52"/>
        <v>213330</v>
      </c>
      <c r="BA43" s="56">
        <f t="shared" si="52"/>
        <v>39491</v>
      </c>
      <c r="BB43" s="56">
        <f t="shared" si="52"/>
        <v>0</v>
      </c>
      <c r="BC43" s="56">
        <f t="shared" si="52"/>
        <v>0</v>
      </c>
      <c r="BD43" s="56">
        <f t="shared" si="52"/>
        <v>0</v>
      </c>
      <c r="BE43" s="56">
        <f t="shared" si="52"/>
        <v>0</v>
      </c>
      <c r="BF43" s="56">
        <f t="shared" si="52"/>
        <v>0</v>
      </c>
      <c r="BG43" s="56">
        <f t="shared" si="52"/>
        <v>0</v>
      </c>
      <c r="BH43" s="56">
        <f t="shared" si="52"/>
        <v>0</v>
      </c>
      <c r="BI43" s="56">
        <f t="shared" si="52"/>
        <v>0</v>
      </c>
      <c r="BJ43" s="56">
        <f t="shared" si="52"/>
        <v>0</v>
      </c>
      <c r="BK43" s="56">
        <f t="shared" si="52"/>
        <v>0</v>
      </c>
      <c r="BL43" s="56">
        <f t="shared" ref="BL43" si="53">SUM(BL44+BL46+BL48+BL50+BL52)</f>
        <v>0</v>
      </c>
      <c r="BM43" s="56">
        <f t="shared" si="52"/>
        <v>39491</v>
      </c>
      <c r="BN43" s="56">
        <f t="shared" si="52"/>
        <v>0</v>
      </c>
      <c r="BO43" s="56">
        <f t="shared" si="52"/>
        <v>0</v>
      </c>
      <c r="BP43" s="56">
        <f t="shared" si="52"/>
        <v>0</v>
      </c>
      <c r="BQ43" s="56">
        <f t="shared" si="52"/>
        <v>0</v>
      </c>
      <c r="BR43" s="56">
        <f t="shared" si="52"/>
        <v>0</v>
      </c>
      <c r="BS43" s="56">
        <f t="shared" si="52"/>
        <v>0</v>
      </c>
      <c r="BT43" s="56">
        <f t="shared" ref="BT43:CT43" si="54">SUM(BT44+BT46+BT48+BT50+BT52)</f>
        <v>0</v>
      </c>
      <c r="BU43" s="56">
        <f t="shared" si="54"/>
        <v>0</v>
      </c>
      <c r="BV43" s="56">
        <f t="shared" si="54"/>
        <v>0</v>
      </c>
      <c r="BW43" s="56">
        <f t="shared" si="54"/>
        <v>39491</v>
      </c>
      <c r="BX43" s="56">
        <f t="shared" si="54"/>
        <v>0</v>
      </c>
      <c r="BY43" s="56">
        <f t="shared" si="54"/>
        <v>1567411</v>
      </c>
      <c r="BZ43" s="56">
        <f t="shared" si="54"/>
        <v>1567411</v>
      </c>
      <c r="CA43" s="56">
        <f t="shared" si="54"/>
        <v>1567411</v>
      </c>
      <c r="CB43" s="56">
        <f t="shared" si="54"/>
        <v>0</v>
      </c>
      <c r="CC43" s="56">
        <f t="shared" si="54"/>
        <v>1567411</v>
      </c>
      <c r="CD43" s="56">
        <f t="shared" si="54"/>
        <v>0</v>
      </c>
      <c r="CE43" s="56">
        <f t="shared" si="54"/>
        <v>0</v>
      </c>
      <c r="CF43" s="56">
        <f t="shared" ref="CF43:CG43" si="55">SUM(CF44+CF46+CF48+CF50+CF52)</f>
        <v>0</v>
      </c>
      <c r="CG43" s="56">
        <f t="shared" si="55"/>
        <v>0</v>
      </c>
      <c r="CH43" s="56">
        <f t="shared" si="54"/>
        <v>0</v>
      </c>
      <c r="CI43" s="56">
        <f t="shared" ref="CI43" si="56">SUM(CI44+CI46+CI48+CI50+CI52)</f>
        <v>0</v>
      </c>
      <c r="CJ43" s="56">
        <f t="shared" si="54"/>
        <v>0</v>
      </c>
      <c r="CK43" s="56">
        <f t="shared" si="54"/>
        <v>0</v>
      </c>
      <c r="CL43" s="56">
        <f t="shared" ref="CL43" si="57">SUM(CL44+CL46+CL48+CL50+CL52)</f>
        <v>0</v>
      </c>
      <c r="CM43" s="56">
        <f t="shared" si="54"/>
        <v>0</v>
      </c>
      <c r="CN43" s="56"/>
      <c r="CO43" s="56"/>
      <c r="CP43" s="56">
        <f t="shared" si="54"/>
        <v>0</v>
      </c>
      <c r="CQ43" s="56">
        <f t="shared" si="54"/>
        <v>0</v>
      </c>
      <c r="CR43" s="56">
        <f t="shared" si="54"/>
        <v>0</v>
      </c>
      <c r="CS43" s="56">
        <f t="shared" si="54"/>
        <v>0</v>
      </c>
      <c r="CT43" s="57">
        <f t="shared" si="54"/>
        <v>0</v>
      </c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</row>
    <row r="44" spans="1:124" s="44" customFormat="1" ht="15.6" x14ac:dyDescent="0.3">
      <c r="A44" s="39" t="s">
        <v>119</v>
      </c>
      <c r="B44" s="39" t="s">
        <v>1</v>
      </c>
      <c r="C44" s="15" t="s">
        <v>120</v>
      </c>
      <c r="D44" s="45">
        <f t="shared" ref="D44:BP44" si="58">SUM(D45)</f>
        <v>5068880</v>
      </c>
      <c r="E44" s="45">
        <f t="shared" si="58"/>
        <v>5012903</v>
      </c>
      <c r="F44" s="45">
        <f t="shared" si="58"/>
        <v>5001017</v>
      </c>
      <c r="G44" s="45">
        <f t="shared" si="58"/>
        <v>4013382</v>
      </c>
      <c r="H44" s="45">
        <f t="shared" si="58"/>
        <v>616118</v>
      </c>
      <c r="I44" s="45">
        <f t="shared" si="58"/>
        <v>95151</v>
      </c>
      <c r="J44" s="45">
        <f t="shared" si="58"/>
        <v>0</v>
      </c>
      <c r="K44" s="45">
        <f t="shared" si="58"/>
        <v>0</v>
      </c>
      <c r="L44" s="45">
        <f t="shared" si="58"/>
        <v>0</v>
      </c>
      <c r="M44" s="45">
        <f t="shared" si="58"/>
        <v>0</v>
      </c>
      <c r="N44" s="45">
        <f t="shared" si="58"/>
        <v>73618</v>
      </c>
      <c r="O44" s="45">
        <f t="shared" si="58"/>
        <v>21533</v>
      </c>
      <c r="P44" s="45">
        <f t="shared" si="58"/>
        <v>0</v>
      </c>
      <c r="Q44" s="45">
        <f t="shared" si="58"/>
        <v>0</v>
      </c>
      <c r="R44" s="45">
        <f t="shared" si="58"/>
        <v>0</v>
      </c>
      <c r="S44" s="45">
        <f t="shared" si="58"/>
        <v>0</v>
      </c>
      <c r="T44" s="45">
        <f t="shared" si="58"/>
        <v>74730</v>
      </c>
      <c r="U44" s="45">
        <f t="shared" si="58"/>
        <v>75314</v>
      </c>
      <c r="V44" s="45">
        <f t="shared" si="58"/>
        <v>4006</v>
      </c>
      <c r="W44" s="45">
        <f t="shared" si="58"/>
        <v>0</v>
      </c>
      <c r="X44" s="45">
        <f t="shared" si="58"/>
        <v>52065</v>
      </c>
      <c r="Y44" s="45">
        <f t="shared" si="58"/>
        <v>7558</v>
      </c>
      <c r="Z44" s="45">
        <f t="shared" si="58"/>
        <v>1095</v>
      </c>
      <c r="AA44" s="45">
        <f t="shared" si="58"/>
        <v>0</v>
      </c>
      <c r="AB44" s="45">
        <f t="shared" si="58"/>
        <v>0</v>
      </c>
      <c r="AC44" s="45">
        <f t="shared" si="58"/>
        <v>10590</v>
      </c>
      <c r="AD44" s="45">
        <f t="shared" si="58"/>
        <v>0</v>
      </c>
      <c r="AE44" s="45">
        <f t="shared" si="58"/>
        <v>126322</v>
      </c>
      <c r="AF44" s="45">
        <f t="shared" si="58"/>
        <v>0</v>
      </c>
      <c r="AG44" s="45">
        <f t="shared" si="58"/>
        <v>0</v>
      </c>
      <c r="AH44" s="45">
        <f t="shared" si="58"/>
        <v>5000</v>
      </c>
      <c r="AI44" s="45">
        <f t="shared" si="58"/>
        <v>2464</v>
      </c>
      <c r="AJ44" s="45">
        <f t="shared" si="58"/>
        <v>0</v>
      </c>
      <c r="AK44" s="45">
        <f t="shared" si="58"/>
        <v>5000</v>
      </c>
      <c r="AL44" s="45">
        <f t="shared" si="58"/>
        <v>0</v>
      </c>
      <c r="AM44" s="45">
        <f t="shared" si="58"/>
        <v>500</v>
      </c>
      <c r="AN44" s="45">
        <f t="shared" si="58"/>
        <v>10000</v>
      </c>
      <c r="AO44" s="45">
        <f t="shared" si="58"/>
        <v>69646</v>
      </c>
      <c r="AP44" s="45">
        <f t="shared" si="58"/>
        <v>0</v>
      </c>
      <c r="AQ44" s="45">
        <f t="shared" si="58"/>
        <v>0</v>
      </c>
      <c r="AR44" s="45">
        <f t="shared" si="58"/>
        <v>15522</v>
      </c>
      <c r="AS44" s="45">
        <f t="shared" si="58"/>
        <v>18000</v>
      </c>
      <c r="AT44" s="45"/>
      <c r="AU44" s="45"/>
      <c r="AV44" s="45">
        <f t="shared" si="58"/>
        <v>0</v>
      </c>
      <c r="AW44" s="45">
        <f t="shared" si="58"/>
        <v>0</v>
      </c>
      <c r="AX44" s="45">
        <f t="shared" si="58"/>
        <v>0</v>
      </c>
      <c r="AY44" s="45"/>
      <c r="AZ44" s="45">
        <f t="shared" si="58"/>
        <v>190</v>
      </c>
      <c r="BA44" s="45">
        <f t="shared" si="58"/>
        <v>11886</v>
      </c>
      <c r="BB44" s="45">
        <f t="shared" si="58"/>
        <v>0</v>
      </c>
      <c r="BC44" s="45">
        <f t="shared" si="58"/>
        <v>0</v>
      </c>
      <c r="BD44" s="45">
        <f t="shared" si="58"/>
        <v>0</v>
      </c>
      <c r="BE44" s="45">
        <f t="shared" si="58"/>
        <v>0</v>
      </c>
      <c r="BF44" s="45">
        <f t="shared" si="58"/>
        <v>0</v>
      </c>
      <c r="BG44" s="45">
        <f t="shared" si="58"/>
        <v>0</v>
      </c>
      <c r="BH44" s="45">
        <f t="shared" si="58"/>
        <v>0</v>
      </c>
      <c r="BI44" s="45">
        <f t="shared" si="58"/>
        <v>0</v>
      </c>
      <c r="BJ44" s="45">
        <f t="shared" si="58"/>
        <v>0</v>
      </c>
      <c r="BK44" s="45">
        <f t="shared" si="58"/>
        <v>0</v>
      </c>
      <c r="BL44" s="45">
        <f t="shared" si="58"/>
        <v>0</v>
      </c>
      <c r="BM44" s="45">
        <f t="shared" si="58"/>
        <v>11886</v>
      </c>
      <c r="BN44" s="45">
        <f t="shared" si="58"/>
        <v>0</v>
      </c>
      <c r="BO44" s="45">
        <f t="shared" si="58"/>
        <v>0</v>
      </c>
      <c r="BP44" s="45">
        <f t="shared" si="58"/>
        <v>0</v>
      </c>
      <c r="BQ44" s="45">
        <f t="shared" ref="BQ44:CT44" si="59">SUM(BQ45)</f>
        <v>0</v>
      </c>
      <c r="BR44" s="45">
        <f t="shared" si="59"/>
        <v>0</v>
      </c>
      <c r="BS44" s="45">
        <f t="shared" si="59"/>
        <v>0</v>
      </c>
      <c r="BT44" s="45">
        <f t="shared" si="59"/>
        <v>0</v>
      </c>
      <c r="BU44" s="45">
        <f t="shared" si="59"/>
        <v>0</v>
      </c>
      <c r="BV44" s="45">
        <f t="shared" si="59"/>
        <v>0</v>
      </c>
      <c r="BW44" s="45">
        <f t="shared" si="59"/>
        <v>11886</v>
      </c>
      <c r="BX44" s="45">
        <f t="shared" si="59"/>
        <v>0</v>
      </c>
      <c r="BY44" s="45">
        <f t="shared" si="59"/>
        <v>55977</v>
      </c>
      <c r="BZ44" s="45">
        <f t="shared" si="59"/>
        <v>55977</v>
      </c>
      <c r="CA44" s="45">
        <f t="shared" si="59"/>
        <v>55977</v>
      </c>
      <c r="CB44" s="45">
        <f t="shared" si="59"/>
        <v>0</v>
      </c>
      <c r="CC44" s="45">
        <f t="shared" si="59"/>
        <v>55977</v>
      </c>
      <c r="CD44" s="45">
        <f t="shared" si="59"/>
        <v>0</v>
      </c>
      <c r="CE44" s="45">
        <f t="shared" si="59"/>
        <v>0</v>
      </c>
      <c r="CF44" s="45">
        <f t="shared" si="59"/>
        <v>0</v>
      </c>
      <c r="CG44" s="45">
        <f t="shared" si="59"/>
        <v>0</v>
      </c>
      <c r="CH44" s="45">
        <f t="shared" si="59"/>
        <v>0</v>
      </c>
      <c r="CI44" s="45">
        <f t="shared" si="59"/>
        <v>0</v>
      </c>
      <c r="CJ44" s="45">
        <f t="shared" si="59"/>
        <v>0</v>
      </c>
      <c r="CK44" s="45">
        <f t="shared" si="59"/>
        <v>0</v>
      </c>
      <c r="CL44" s="45">
        <f t="shared" si="59"/>
        <v>0</v>
      </c>
      <c r="CM44" s="45">
        <f t="shared" si="59"/>
        <v>0</v>
      </c>
      <c r="CN44" s="45"/>
      <c r="CO44" s="45"/>
      <c r="CP44" s="45">
        <f t="shared" si="59"/>
        <v>0</v>
      </c>
      <c r="CQ44" s="45">
        <f t="shared" si="59"/>
        <v>0</v>
      </c>
      <c r="CR44" s="45">
        <f t="shared" si="59"/>
        <v>0</v>
      </c>
      <c r="CS44" s="45">
        <f t="shared" si="59"/>
        <v>0</v>
      </c>
      <c r="CT44" s="46">
        <f t="shared" si="59"/>
        <v>0</v>
      </c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</row>
    <row r="45" spans="1:124" s="52" customFormat="1" ht="15.6" x14ac:dyDescent="0.3">
      <c r="A45" s="47" t="s">
        <v>1</v>
      </c>
      <c r="B45" s="47" t="s">
        <v>121</v>
      </c>
      <c r="C45" s="16" t="s">
        <v>122</v>
      </c>
      <c r="D45" s="45">
        <f>SUM(E45+BY45+CQ45)</f>
        <v>5068880</v>
      </c>
      <c r="E45" s="48">
        <f>SUM(F45+BA45)</f>
        <v>5012903</v>
      </c>
      <c r="F45" s="48">
        <f>SUM(G45+H45+I45+P45+S45+T45+U45+AE45+AD45)</f>
        <v>5001017</v>
      </c>
      <c r="G45" s="49">
        <v>4013382</v>
      </c>
      <c r="H45" s="49">
        <v>616118</v>
      </c>
      <c r="I45" s="48">
        <f t="shared" si="5"/>
        <v>95151</v>
      </c>
      <c r="J45" s="49">
        <v>0</v>
      </c>
      <c r="K45" s="49">
        <v>0</v>
      </c>
      <c r="L45" s="49">
        <v>0</v>
      </c>
      <c r="M45" s="49">
        <v>0</v>
      </c>
      <c r="N45" s="49">
        <v>73618</v>
      </c>
      <c r="O45" s="49">
        <v>21533</v>
      </c>
      <c r="P45" s="48">
        <f t="shared" si="6"/>
        <v>0</v>
      </c>
      <c r="Q45" s="48">
        <v>0</v>
      </c>
      <c r="R45" s="48">
        <v>0</v>
      </c>
      <c r="S45" s="48">
        <v>0</v>
      </c>
      <c r="T45" s="49">
        <v>74730</v>
      </c>
      <c r="U45" s="48">
        <f>SUM(V45:AC45)</f>
        <v>75314</v>
      </c>
      <c r="V45" s="49">
        <v>4006</v>
      </c>
      <c r="W45" s="49">
        <v>0</v>
      </c>
      <c r="X45" s="49">
        <v>52065</v>
      </c>
      <c r="Y45" s="49">
        <v>7558</v>
      </c>
      <c r="Z45" s="49">
        <v>1095</v>
      </c>
      <c r="AA45" s="49">
        <v>0</v>
      </c>
      <c r="AB45" s="49">
        <v>0</v>
      </c>
      <c r="AC45" s="49">
        <v>10590</v>
      </c>
      <c r="AD45" s="48">
        <v>0</v>
      </c>
      <c r="AE45" s="48">
        <f>SUM(AF45:AZ45)</f>
        <v>126322</v>
      </c>
      <c r="AF45" s="48">
        <v>0</v>
      </c>
      <c r="AG45" s="48">
        <v>0</v>
      </c>
      <c r="AH45" s="49">
        <v>5000</v>
      </c>
      <c r="AI45" s="49">
        <v>2464</v>
      </c>
      <c r="AJ45" s="49">
        <v>0</v>
      </c>
      <c r="AK45" s="49">
        <v>5000</v>
      </c>
      <c r="AL45" s="49">
        <v>0</v>
      </c>
      <c r="AM45" s="49">
        <v>500</v>
      </c>
      <c r="AN45" s="49">
        <v>10000</v>
      </c>
      <c r="AO45" s="49">
        <v>69646</v>
      </c>
      <c r="AP45" s="49">
        <v>0</v>
      </c>
      <c r="AQ45" s="49">
        <v>0</v>
      </c>
      <c r="AR45" s="49">
        <v>15522</v>
      </c>
      <c r="AS45" s="49">
        <v>18000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v>0</v>
      </c>
      <c r="AZ45" s="49">
        <v>190</v>
      </c>
      <c r="BA45" s="48">
        <f>SUM(BB45+BF45+BI45+BJ45+BM45)</f>
        <v>11886</v>
      </c>
      <c r="BB45" s="48">
        <f>SUM(BC45:BE45)</f>
        <v>0</v>
      </c>
      <c r="BC45" s="48">
        <v>0</v>
      </c>
      <c r="BD45" s="48">
        <v>0</v>
      </c>
      <c r="BE45" s="48">
        <v>0</v>
      </c>
      <c r="BF45" s="48">
        <f>SUM(BH45:BH45)</f>
        <v>0</v>
      </c>
      <c r="BG45" s="48">
        <v>0</v>
      </c>
      <c r="BH45" s="48">
        <v>0</v>
      </c>
      <c r="BI45" s="48">
        <v>0</v>
      </c>
      <c r="BJ45" s="48">
        <f t="shared" si="7"/>
        <v>0</v>
      </c>
      <c r="BK45" s="48">
        <v>0</v>
      </c>
      <c r="BL45" s="48">
        <v>0</v>
      </c>
      <c r="BM45" s="48">
        <f>SUM(BN45:BX45)</f>
        <v>11886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11886</v>
      </c>
      <c r="BX45" s="48">
        <v>0</v>
      </c>
      <c r="BY45" s="48">
        <f>SUM(BZ45+CP45)</f>
        <v>55977</v>
      </c>
      <c r="BZ45" s="48">
        <f>SUM(CA45+CD45+CJ45)</f>
        <v>55977</v>
      </c>
      <c r="CA45" s="48">
        <f t="shared" si="8"/>
        <v>55977</v>
      </c>
      <c r="CB45" s="48">
        <v>0</v>
      </c>
      <c r="CC45" s="49">
        <v>55977</v>
      </c>
      <c r="CD45" s="48">
        <f>SUM(CE45:CI45)</f>
        <v>0</v>
      </c>
      <c r="CE45" s="48">
        <v>0</v>
      </c>
      <c r="CF45" s="48">
        <v>0</v>
      </c>
      <c r="CG45" s="48">
        <v>0</v>
      </c>
      <c r="CH45" s="48">
        <v>0</v>
      </c>
      <c r="CI45" s="48">
        <v>0</v>
      </c>
      <c r="CJ45" s="48">
        <f>SUM(CK45:CO45)</f>
        <v>0</v>
      </c>
      <c r="CK45" s="48">
        <v>0</v>
      </c>
      <c r="CL45" s="48">
        <v>0</v>
      </c>
      <c r="CM45" s="48">
        <v>0</v>
      </c>
      <c r="CN45" s="48"/>
      <c r="CO45" s="48"/>
      <c r="CP45" s="48">
        <v>0</v>
      </c>
      <c r="CQ45" s="48">
        <f t="shared" si="9"/>
        <v>0</v>
      </c>
      <c r="CR45" s="48">
        <f t="shared" si="10"/>
        <v>0</v>
      </c>
      <c r="CS45" s="48">
        <v>0</v>
      </c>
      <c r="CT45" s="50">
        <v>0</v>
      </c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</row>
    <row r="46" spans="1:124" s="44" customFormat="1" ht="15.6" x14ac:dyDescent="0.3">
      <c r="A46" s="39" t="s">
        <v>123</v>
      </c>
      <c r="B46" s="39" t="s">
        <v>1</v>
      </c>
      <c r="C46" s="15" t="s">
        <v>124</v>
      </c>
      <c r="D46" s="45">
        <f t="shared" ref="D46:AK46" si="60">SUM(D47)</f>
        <v>16045639</v>
      </c>
      <c r="E46" s="45">
        <f t="shared" si="60"/>
        <v>15440639</v>
      </c>
      <c r="F46" s="45">
        <f t="shared" si="60"/>
        <v>15440639</v>
      </c>
      <c r="G46" s="45">
        <f t="shared" si="60"/>
        <v>12097977</v>
      </c>
      <c r="H46" s="45">
        <f t="shared" si="60"/>
        <v>1203808</v>
      </c>
      <c r="I46" s="45">
        <f t="shared" si="60"/>
        <v>683040</v>
      </c>
      <c r="J46" s="45">
        <f t="shared" si="60"/>
        <v>0</v>
      </c>
      <c r="K46" s="45">
        <f t="shared" si="60"/>
        <v>0</v>
      </c>
      <c r="L46" s="45">
        <f t="shared" si="60"/>
        <v>0</v>
      </c>
      <c r="M46" s="45">
        <f t="shared" si="60"/>
        <v>0</v>
      </c>
      <c r="N46" s="45">
        <f t="shared" si="60"/>
        <v>634331</v>
      </c>
      <c r="O46" s="45">
        <f t="shared" si="60"/>
        <v>48709</v>
      </c>
      <c r="P46" s="45">
        <f t="shared" si="60"/>
        <v>13579</v>
      </c>
      <c r="Q46" s="45">
        <f t="shared" si="60"/>
        <v>571</v>
      </c>
      <c r="R46" s="45">
        <f t="shared" si="60"/>
        <v>13008</v>
      </c>
      <c r="S46" s="45">
        <f t="shared" si="60"/>
        <v>0</v>
      </c>
      <c r="T46" s="45">
        <f t="shared" si="60"/>
        <v>35000</v>
      </c>
      <c r="U46" s="45">
        <f t="shared" si="60"/>
        <v>101023</v>
      </c>
      <c r="V46" s="45">
        <f t="shared" si="60"/>
        <v>9631</v>
      </c>
      <c r="W46" s="45">
        <f t="shared" si="60"/>
        <v>55455</v>
      </c>
      <c r="X46" s="45">
        <f t="shared" si="60"/>
        <v>27612</v>
      </c>
      <c r="Y46" s="45">
        <f t="shared" si="60"/>
        <v>5001</v>
      </c>
      <c r="Z46" s="45">
        <f t="shared" si="60"/>
        <v>3324</v>
      </c>
      <c r="AA46" s="45">
        <f t="shared" si="60"/>
        <v>0</v>
      </c>
      <c r="AB46" s="45">
        <f t="shared" si="60"/>
        <v>0</v>
      </c>
      <c r="AC46" s="45">
        <f t="shared" si="60"/>
        <v>0</v>
      </c>
      <c r="AD46" s="45">
        <f t="shared" si="60"/>
        <v>0</v>
      </c>
      <c r="AE46" s="45">
        <f t="shared" si="60"/>
        <v>1306212</v>
      </c>
      <c r="AF46" s="45">
        <f t="shared" si="60"/>
        <v>0</v>
      </c>
      <c r="AG46" s="45">
        <f t="shared" si="60"/>
        <v>0</v>
      </c>
      <c r="AH46" s="45">
        <f t="shared" si="60"/>
        <v>574</v>
      </c>
      <c r="AI46" s="45">
        <f t="shared" si="60"/>
        <v>886105</v>
      </c>
      <c r="AJ46" s="45">
        <f t="shared" si="60"/>
        <v>0</v>
      </c>
      <c r="AK46" s="45">
        <f t="shared" si="60"/>
        <v>0</v>
      </c>
      <c r="AL46" s="45">
        <f t="shared" ref="AL46:CT46" si="61">SUM(AL47)</f>
        <v>0</v>
      </c>
      <c r="AM46" s="45">
        <f t="shared" si="61"/>
        <v>141</v>
      </c>
      <c r="AN46" s="45">
        <f t="shared" si="61"/>
        <v>10458</v>
      </c>
      <c r="AO46" s="45">
        <f t="shared" si="61"/>
        <v>57424</v>
      </c>
      <c r="AP46" s="45">
        <f t="shared" si="61"/>
        <v>0</v>
      </c>
      <c r="AQ46" s="45">
        <f t="shared" si="61"/>
        <v>0</v>
      </c>
      <c r="AR46" s="45">
        <f t="shared" si="61"/>
        <v>297084</v>
      </c>
      <c r="AS46" s="45">
        <f t="shared" si="61"/>
        <v>216</v>
      </c>
      <c r="AT46" s="45"/>
      <c r="AU46" s="45"/>
      <c r="AV46" s="45">
        <f t="shared" si="61"/>
        <v>0</v>
      </c>
      <c r="AW46" s="45">
        <f t="shared" si="61"/>
        <v>0</v>
      </c>
      <c r="AX46" s="45">
        <f t="shared" si="61"/>
        <v>30000</v>
      </c>
      <c r="AY46" s="45"/>
      <c r="AZ46" s="45">
        <f t="shared" si="61"/>
        <v>24210</v>
      </c>
      <c r="BA46" s="45">
        <f t="shared" si="61"/>
        <v>0</v>
      </c>
      <c r="BB46" s="45">
        <f t="shared" si="61"/>
        <v>0</v>
      </c>
      <c r="BC46" s="45">
        <f t="shared" si="61"/>
        <v>0</v>
      </c>
      <c r="BD46" s="45">
        <f t="shared" si="61"/>
        <v>0</v>
      </c>
      <c r="BE46" s="45">
        <f t="shared" si="61"/>
        <v>0</v>
      </c>
      <c r="BF46" s="45">
        <f t="shared" si="61"/>
        <v>0</v>
      </c>
      <c r="BG46" s="45">
        <f t="shared" si="61"/>
        <v>0</v>
      </c>
      <c r="BH46" s="45">
        <f t="shared" si="61"/>
        <v>0</v>
      </c>
      <c r="BI46" s="45">
        <f t="shared" si="61"/>
        <v>0</v>
      </c>
      <c r="BJ46" s="45">
        <f t="shared" si="61"/>
        <v>0</v>
      </c>
      <c r="BK46" s="45">
        <f t="shared" si="61"/>
        <v>0</v>
      </c>
      <c r="BL46" s="45">
        <f t="shared" si="61"/>
        <v>0</v>
      </c>
      <c r="BM46" s="45">
        <f t="shared" si="61"/>
        <v>0</v>
      </c>
      <c r="BN46" s="45">
        <f t="shared" si="61"/>
        <v>0</v>
      </c>
      <c r="BO46" s="45">
        <f t="shared" si="61"/>
        <v>0</v>
      </c>
      <c r="BP46" s="45">
        <f t="shared" si="61"/>
        <v>0</v>
      </c>
      <c r="BQ46" s="45">
        <f t="shared" si="61"/>
        <v>0</v>
      </c>
      <c r="BR46" s="45">
        <f t="shared" si="61"/>
        <v>0</v>
      </c>
      <c r="BS46" s="45">
        <f t="shared" si="61"/>
        <v>0</v>
      </c>
      <c r="BT46" s="45">
        <f t="shared" si="61"/>
        <v>0</v>
      </c>
      <c r="BU46" s="45">
        <f t="shared" si="61"/>
        <v>0</v>
      </c>
      <c r="BV46" s="45">
        <f t="shared" si="61"/>
        <v>0</v>
      </c>
      <c r="BW46" s="45">
        <f t="shared" si="61"/>
        <v>0</v>
      </c>
      <c r="BX46" s="45">
        <f t="shared" si="61"/>
        <v>0</v>
      </c>
      <c r="BY46" s="45">
        <f t="shared" si="61"/>
        <v>605000</v>
      </c>
      <c r="BZ46" s="45">
        <f t="shared" si="61"/>
        <v>605000</v>
      </c>
      <c r="CA46" s="45">
        <f t="shared" si="61"/>
        <v>605000</v>
      </c>
      <c r="CB46" s="45">
        <f t="shared" si="61"/>
        <v>0</v>
      </c>
      <c r="CC46" s="45">
        <f t="shared" si="61"/>
        <v>605000</v>
      </c>
      <c r="CD46" s="45">
        <f t="shared" si="61"/>
        <v>0</v>
      </c>
      <c r="CE46" s="45">
        <f t="shared" si="61"/>
        <v>0</v>
      </c>
      <c r="CF46" s="45">
        <f t="shared" si="61"/>
        <v>0</v>
      </c>
      <c r="CG46" s="45">
        <f t="shared" si="61"/>
        <v>0</v>
      </c>
      <c r="CH46" s="45">
        <f t="shared" si="61"/>
        <v>0</v>
      </c>
      <c r="CI46" s="45">
        <f t="shared" si="61"/>
        <v>0</v>
      </c>
      <c r="CJ46" s="45">
        <f t="shared" si="61"/>
        <v>0</v>
      </c>
      <c r="CK46" s="45">
        <f t="shared" si="61"/>
        <v>0</v>
      </c>
      <c r="CL46" s="45">
        <f t="shared" si="61"/>
        <v>0</v>
      </c>
      <c r="CM46" s="45">
        <f t="shared" si="61"/>
        <v>0</v>
      </c>
      <c r="CN46" s="45"/>
      <c r="CO46" s="45"/>
      <c r="CP46" s="45">
        <f t="shared" si="61"/>
        <v>0</v>
      </c>
      <c r="CQ46" s="45">
        <f t="shared" si="61"/>
        <v>0</v>
      </c>
      <c r="CR46" s="45">
        <f t="shared" si="61"/>
        <v>0</v>
      </c>
      <c r="CS46" s="45">
        <f t="shared" si="61"/>
        <v>0</v>
      </c>
      <c r="CT46" s="46">
        <f t="shared" si="61"/>
        <v>0</v>
      </c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</row>
    <row r="47" spans="1:124" s="52" customFormat="1" ht="15.6" x14ac:dyDescent="0.3">
      <c r="A47" s="47" t="s">
        <v>1</v>
      </c>
      <c r="B47" s="47" t="s">
        <v>125</v>
      </c>
      <c r="C47" s="16" t="s">
        <v>126</v>
      </c>
      <c r="D47" s="45">
        <f>SUM(E47+BY47+CQ47)</f>
        <v>16045639</v>
      </c>
      <c r="E47" s="48">
        <f>SUM(F47+BA47)</f>
        <v>15440639</v>
      </c>
      <c r="F47" s="48">
        <f>SUM(G47+H47+I47+P47+S47+T47+U47+AE47+AD47)</f>
        <v>15440639</v>
      </c>
      <c r="G47" s="49">
        <v>12097977</v>
      </c>
      <c r="H47" s="49">
        <v>1203808</v>
      </c>
      <c r="I47" s="48">
        <f t="shared" si="5"/>
        <v>683040</v>
      </c>
      <c r="J47" s="49">
        <v>0</v>
      </c>
      <c r="K47" s="49">
        <v>0</v>
      </c>
      <c r="L47" s="49">
        <v>0</v>
      </c>
      <c r="M47" s="49">
        <v>0</v>
      </c>
      <c r="N47" s="49">
        <v>634331</v>
      </c>
      <c r="O47" s="49">
        <v>48709</v>
      </c>
      <c r="P47" s="48">
        <f t="shared" si="6"/>
        <v>13579</v>
      </c>
      <c r="Q47" s="49">
        <v>571</v>
      </c>
      <c r="R47" s="49">
        <v>13008</v>
      </c>
      <c r="S47" s="49">
        <v>0</v>
      </c>
      <c r="T47" s="49">
        <v>35000</v>
      </c>
      <c r="U47" s="48">
        <f>SUM(V47:AC47)</f>
        <v>101023</v>
      </c>
      <c r="V47" s="49">
        <v>9631</v>
      </c>
      <c r="W47" s="49">
        <v>55455</v>
      </c>
      <c r="X47" s="49">
        <v>27612</v>
      </c>
      <c r="Y47" s="49">
        <v>5001</v>
      </c>
      <c r="Z47" s="49">
        <v>3324</v>
      </c>
      <c r="AA47" s="49">
        <v>0</v>
      </c>
      <c r="AB47" s="49">
        <v>0</v>
      </c>
      <c r="AC47" s="49">
        <v>0</v>
      </c>
      <c r="AD47" s="48">
        <v>0</v>
      </c>
      <c r="AE47" s="48">
        <f>SUM(AF47:AZ47)</f>
        <v>1306212</v>
      </c>
      <c r="AF47" s="48">
        <v>0</v>
      </c>
      <c r="AG47" s="48">
        <v>0</v>
      </c>
      <c r="AH47" s="49">
        <v>574</v>
      </c>
      <c r="AI47" s="49">
        <v>886105</v>
      </c>
      <c r="AJ47" s="49">
        <v>0</v>
      </c>
      <c r="AK47" s="49">
        <v>0</v>
      </c>
      <c r="AL47" s="49">
        <v>0</v>
      </c>
      <c r="AM47" s="49">
        <v>141</v>
      </c>
      <c r="AN47" s="49">
        <v>10458</v>
      </c>
      <c r="AO47" s="49">
        <v>57424</v>
      </c>
      <c r="AP47" s="49">
        <v>0</v>
      </c>
      <c r="AQ47" s="49">
        <v>0</v>
      </c>
      <c r="AR47" s="49">
        <v>297084</v>
      </c>
      <c r="AS47" s="49">
        <v>216</v>
      </c>
      <c r="AT47" s="49">
        <v>0</v>
      </c>
      <c r="AU47" s="49">
        <v>0</v>
      </c>
      <c r="AV47" s="49">
        <v>0</v>
      </c>
      <c r="AW47" s="49">
        <v>0</v>
      </c>
      <c r="AX47" s="49">
        <v>30000</v>
      </c>
      <c r="AY47" s="49">
        <v>0</v>
      </c>
      <c r="AZ47" s="49">
        <v>24210</v>
      </c>
      <c r="BA47" s="48">
        <f>SUM(BB47+BF47+BI47+BJ47+BM47)</f>
        <v>0</v>
      </c>
      <c r="BB47" s="48">
        <f>SUM(BC47:BE47)</f>
        <v>0</v>
      </c>
      <c r="BC47" s="48">
        <v>0</v>
      </c>
      <c r="BD47" s="48">
        <v>0</v>
      </c>
      <c r="BE47" s="48">
        <v>0</v>
      </c>
      <c r="BF47" s="48">
        <f>SUM(BH47:BH47)</f>
        <v>0</v>
      </c>
      <c r="BG47" s="48">
        <v>0</v>
      </c>
      <c r="BH47" s="48">
        <v>0</v>
      </c>
      <c r="BI47" s="48">
        <v>0</v>
      </c>
      <c r="BJ47" s="48">
        <f t="shared" si="7"/>
        <v>0</v>
      </c>
      <c r="BK47" s="48">
        <v>0</v>
      </c>
      <c r="BL47" s="48">
        <v>0</v>
      </c>
      <c r="BM47" s="48">
        <f>SUM(BN47:BX47)</f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48">
        <v>0</v>
      </c>
      <c r="BY47" s="48">
        <f>SUM(BZ47+CP47)</f>
        <v>605000</v>
      </c>
      <c r="BZ47" s="48">
        <f>SUM(CA47+CD47+CJ47)</f>
        <v>605000</v>
      </c>
      <c r="CA47" s="48">
        <f t="shared" si="8"/>
        <v>605000</v>
      </c>
      <c r="CB47" s="48">
        <v>0</v>
      </c>
      <c r="CC47" s="49">
        <v>605000</v>
      </c>
      <c r="CD47" s="48">
        <f>SUM(CE47:CI47)</f>
        <v>0</v>
      </c>
      <c r="CE47" s="48">
        <v>0</v>
      </c>
      <c r="CF47" s="48">
        <v>0</v>
      </c>
      <c r="CG47" s="48">
        <v>0</v>
      </c>
      <c r="CH47" s="48">
        <v>0</v>
      </c>
      <c r="CI47" s="48">
        <v>0</v>
      </c>
      <c r="CJ47" s="48">
        <f>SUM(CK47:CO47)</f>
        <v>0</v>
      </c>
      <c r="CK47" s="48">
        <v>0</v>
      </c>
      <c r="CL47" s="48">
        <v>0</v>
      </c>
      <c r="CM47" s="48">
        <v>0</v>
      </c>
      <c r="CN47" s="48"/>
      <c r="CO47" s="48"/>
      <c r="CP47" s="48">
        <v>0</v>
      </c>
      <c r="CQ47" s="48">
        <f t="shared" si="9"/>
        <v>0</v>
      </c>
      <c r="CR47" s="48">
        <f t="shared" si="10"/>
        <v>0</v>
      </c>
      <c r="CS47" s="48">
        <v>0</v>
      </c>
      <c r="CT47" s="50">
        <v>0</v>
      </c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</row>
    <row r="48" spans="1:124" s="44" customFormat="1" ht="15.6" x14ac:dyDescent="0.3">
      <c r="A48" s="39" t="s">
        <v>127</v>
      </c>
      <c r="B48" s="39" t="s">
        <v>1</v>
      </c>
      <c r="C48" s="15" t="s">
        <v>128</v>
      </c>
      <c r="D48" s="45">
        <f t="shared" ref="D48:AK48" si="62">SUM(D49)</f>
        <v>32272747</v>
      </c>
      <c r="E48" s="45">
        <f t="shared" si="62"/>
        <v>31403154</v>
      </c>
      <c r="F48" s="45">
        <f t="shared" si="62"/>
        <v>31403154</v>
      </c>
      <c r="G48" s="45">
        <f t="shared" si="62"/>
        <v>25380271</v>
      </c>
      <c r="H48" s="45">
        <f t="shared" si="62"/>
        <v>3349246</v>
      </c>
      <c r="I48" s="45">
        <f t="shared" si="62"/>
        <v>1059376</v>
      </c>
      <c r="J48" s="45">
        <f t="shared" si="62"/>
        <v>0</v>
      </c>
      <c r="K48" s="45">
        <f t="shared" si="62"/>
        <v>0</v>
      </c>
      <c r="L48" s="45">
        <f t="shared" si="62"/>
        <v>0</v>
      </c>
      <c r="M48" s="45">
        <f t="shared" si="62"/>
        <v>0</v>
      </c>
      <c r="N48" s="45">
        <f t="shared" si="62"/>
        <v>661986</v>
      </c>
      <c r="O48" s="45">
        <f t="shared" si="62"/>
        <v>397390</v>
      </c>
      <c r="P48" s="45">
        <f t="shared" si="62"/>
        <v>0</v>
      </c>
      <c r="Q48" s="45">
        <f t="shared" si="62"/>
        <v>0</v>
      </c>
      <c r="R48" s="45">
        <f t="shared" si="62"/>
        <v>0</v>
      </c>
      <c r="S48" s="45">
        <f t="shared" si="62"/>
        <v>0</v>
      </c>
      <c r="T48" s="45">
        <f t="shared" si="62"/>
        <v>422414</v>
      </c>
      <c r="U48" s="45">
        <f t="shared" si="62"/>
        <v>367130</v>
      </c>
      <c r="V48" s="45">
        <f t="shared" si="62"/>
        <v>117308</v>
      </c>
      <c r="W48" s="45">
        <f t="shared" si="62"/>
        <v>92553</v>
      </c>
      <c r="X48" s="45">
        <f t="shared" si="62"/>
        <v>89165</v>
      </c>
      <c r="Y48" s="45">
        <f t="shared" si="62"/>
        <v>28913</v>
      </c>
      <c r="Z48" s="45">
        <f t="shared" si="62"/>
        <v>13304</v>
      </c>
      <c r="AA48" s="45">
        <f t="shared" si="62"/>
        <v>0</v>
      </c>
      <c r="AB48" s="45">
        <f t="shared" si="62"/>
        <v>0</v>
      </c>
      <c r="AC48" s="45">
        <f t="shared" si="62"/>
        <v>25887</v>
      </c>
      <c r="AD48" s="45">
        <f t="shared" si="62"/>
        <v>0</v>
      </c>
      <c r="AE48" s="45">
        <f t="shared" si="62"/>
        <v>824717</v>
      </c>
      <c r="AF48" s="45">
        <f t="shared" si="62"/>
        <v>0</v>
      </c>
      <c r="AG48" s="45">
        <f t="shared" si="62"/>
        <v>0</v>
      </c>
      <c r="AH48" s="45">
        <f t="shared" si="62"/>
        <v>9520</v>
      </c>
      <c r="AI48" s="45">
        <f t="shared" si="62"/>
        <v>111586</v>
      </c>
      <c r="AJ48" s="45">
        <f t="shared" si="62"/>
        <v>0</v>
      </c>
      <c r="AK48" s="45">
        <f t="shared" si="62"/>
        <v>5983</v>
      </c>
      <c r="AL48" s="45">
        <f t="shared" ref="AL48:CT48" si="63">SUM(AL49)</f>
        <v>0</v>
      </c>
      <c r="AM48" s="45">
        <f t="shared" si="63"/>
        <v>2749</v>
      </c>
      <c r="AN48" s="45">
        <f t="shared" si="63"/>
        <v>71930</v>
      </c>
      <c r="AO48" s="45">
        <f t="shared" si="63"/>
        <v>5238</v>
      </c>
      <c r="AP48" s="45">
        <f t="shared" si="63"/>
        <v>0</v>
      </c>
      <c r="AQ48" s="45">
        <f t="shared" si="63"/>
        <v>0</v>
      </c>
      <c r="AR48" s="45">
        <f t="shared" si="63"/>
        <v>599765</v>
      </c>
      <c r="AS48" s="45">
        <f t="shared" si="63"/>
        <v>0</v>
      </c>
      <c r="AT48" s="45"/>
      <c r="AU48" s="45"/>
      <c r="AV48" s="45">
        <f t="shared" si="63"/>
        <v>0</v>
      </c>
      <c r="AW48" s="45">
        <f t="shared" si="63"/>
        <v>0</v>
      </c>
      <c r="AX48" s="45">
        <f t="shared" si="63"/>
        <v>6870</v>
      </c>
      <c r="AY48" s="45"/>
      <c r="AZ48" s="45">
        <f t="shared" si="63"/>
        <v>11076</v>
      </c>
      <c r="BA48" s="45">
        <f t="shared" si="63"/>
        <v>0</v>
      </c>
      <c r="BB48" s="45">
        <f t="shared" si="63"/>
        <v>0</v>
      </c>
      <c r="BC48" s="45">
        <f t="shared" si="63"/>
        <v>0</v>
      </c>
      <c r="BD48" s="45">
        <f t="shared" si="63"/>
        <v>0</v>
      </c>
      <c r="BE48" s="45">
        <f t="shared" si="63"/>
        <v>0</v>
      </c>
      <c r="BF48" s="45">
        <f t="shared" si="63"/>
        <v>0</v>
      </c>
      <c r="BG48" s="45">
        <f t="shared" si="63"/>
        <v>0</v>
      </c>
      <c r="BH48" s="45">
        <f t="shared" si="63"/>
        <v>0</v>
      </c>
      <c r="BI48" s="45">
        <f t="shared" si="63"/>
        <v>0</v>
      </c>
      <c r="BJ48" s="45">
        <f t="shared" si="63"/>
        <v>0</v>
      </c>
      <c r="BK48" s="45">
        <f t="shared" si="63"/>
        <v>0</v>
      </c>
      <c r="BL48" s="45">
        <f t="shared" si="63"/>
        <v>0</v>
      </c>
      <c r="BM48" s="45">
        <f t="shared" ref="AL48:CT50" si="64">SUM(BM49)</f>
        <v>0</v>
      </c>
      <c r="BN48" s="45">
        <f t="shared" si="63"/>
        <v>0</v>
      </c>
      <c r="BO48" s="45">
        <f t="shared" si="63"/>
        <v>0</v>
      </c>
      <c r="BP48" s="45">
        <f t="shared" si="63"/>
        <v>0</v>
      </c>
      <c r="BQ48" s="45">
        <f t="shared" si="63"/>
        <v>0</v>
      </c>
      <c r="BR48" s="45">
        <f t="shared" si="63"/>
        <v>0</v>
      </c>
      <c r="BS48" s="45">
        <f t="shared" si="63"/>
        <v>0</v>
      </c>
      <c r="BT48" s="45">
        <f t="shared" si="63"/>
        <v>0</v>
      </c>
      <c r="BU48" s="45">
        <f t="shared" si="63"/>
        <v>0</v>
      </c>
      <c r="BV48" s="45">
        <f t="shared" si="63"/>
        <v>0</v>
      </c>
      <c r="BW48" s="45">
        <f t="shared" si="63"/>
        <v>0</v>
      </c>
      <c r="BX48" s="45">
        <f t="shared" si="63"/>
        <v>0</v>
      </c>
      <c r="BY48" s="45">
        <f t="shared" si="63"/>
        <v>869593</v>
      </c>
      <c r="BZ48" s="45">
        <f t="shared" si="63"/>
        <v>869593</v>
      </c>
      <c r="CA48" s="45">
        <f t="shared" si="63"/>
        <v>869593</v>
      </c>
      <c r="CB48" s="45">
        <f t="shared" si="63"/>
        <v>0</v>
      </c>
      <c r="CC48" s="45">
        <f t="shared" si="63"/>
        <v>869593</v>
      </c>
      <c r="CD48" s="45">
        <f t="shared" si="63"/>
        <v>0</v>
      </c>
      <c r="CE48" s="45">
        <f t="shared" si="63"/>
        <v>0</v>
      </c>
      <c r="CF48" s="45">
        <f t="shared" si="63"/>
        <v>0</v>
      </c>
      <c r="CG48" s="45">
        <f t="shared" si="63"/>
        <v>0</v>
      </c>
      <c r="CH48" s="45">
        <f t="shared" si="63"/>
        <v>0</v>
      </c>
      <c r="CI48" s="45">
        <f t="shared" si="63"/>
        <v>0</v>
      </c>
      <c r="CJ48" s="45">
        <f t="shared" si="63"/>
        <v>0</v>
      </c>
      <c r="CK48" s="45">
        <f t="shared" si="63"/>
        <v>0</v>
      </c>
      <c r="CL48" s="45">
        <f t="shared" si="63"/>
        <v>0</v>
      </c>
      <c r="CM48" s="45">
        <f t="shared" si="63"/>
        <v>0</v>
      </c>
      <c r="CN48" s="45"/>
      <c r="CO48" s="45"/>
      <c r="CP48" s="45">
        <f t="shared" si="63"/>
        <v>0</v>
      </c>
      <c r="CQ48" s="45">
        <f t="shared" si="63"/>
        <v>0</v>
      </c>
      <c r="CR48" s="45">
        <f t="shared" si="63"/>
        <v>0</v>
      </c>
      <c r="CS48" s="45">
        <f t="shared" si="63"/>
        <v>0</v>
      </c>
      <c r="CT48" s="46">
        <f t="shared" si="63"/>
        <v>0</v>
      </c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</row>
    <row r="49" spans="1:124" s="52" customFormat="1" ht="31.2" x14ac:dyDescent="0.3">
      <c r="A49" s="47" t="s">
        <v>1</v>
      </c>
      <c r="B49" s="47" t="s">
        <v>129</v>
      </c>
      <c r="C49" s="16" t="s">
        <v>556</v>
      </c>
      <c r="D49" s="45">
        <f>SUM(E49+BY49+CQ49)</f>
        <v>32272747</v>
      </c>
      <c r="E49" s="48">
        <f>SUM(F49+BA49)</f>
        <v>31403154</v>
      </c>
      <c r="F49" s="48">
        <f>SUM(G49+H49+I49+P49+S49+T49+U49+AE49+AD49)</f>
        <v>31403154</v>
      </c>
      <c r="G49" s="49">
        <v>25380271</v>
      </c>
      <c r="H49" s="49">
        <v>3349246</v>
      </c>
      <c r="I49" s="48">
        <f t="shared" si="5"/>
        <v>1059376</v>
      </c>
      <c r="J49" s="49">
        <v>0</v>
      </c>
      <c r="K49" s="49">
        <v>0</v>
      </c>
      <c r="L49" s="49">
        <v>0</v>
      </c>
      <c r="M49" s="49">
        <v>0</v>
      </c>
      <c r="N49" s="49">
        <v>661986</v>
      </c>
      <c r="O49" s="49">
        <v>397390</v>
      </c>
      <c r="P49" s="48">
        <f t="shared" si="6"/>
        <v>0</v>
      </c>
      <c r="Q49" s="49">
        <v>0</v>
      </c>
      <c r="R49" s="49">
        <v>0</v>
      </c>
      <c r="S49" s="49">
        <v>0</v>
      </c>
      <c r="T49" s="49">
        <v>422414</v>
      </c>
      <c r="U49" s="48">
        <f>SUM(V49:AC49)</f>
        <v>367130</v>
      </c>
      <c r="V49" s="49">
        <v>117308</v>
      </c>
      <c r="W49" s="49">
        <v>92553</v>
      </c>
      <c r="X49" s="49">
        <v>89165</v>
      </c>
      <c r="Y49" s="49">
        <v>28913</v>
      </c>
      <c r="Z49" s="49">
        <v>13304</v>
      </c>
      <c r="AA49" s="49">
        <v>0</v>
      </c>
      <c r="AB49" s="49">
        <v>0</v>
      </c>
      <c r="AC49" s="49">
        <v>25887</v>
      </c>
      <c r="AD49" s="48">
        <v>0</v>
      </c>
      <c r="AE49" s="48">
        <f>SUM(AF49:AZ49)</f>
        <v>824717</v>
      </c>
      <c r="AF49" s="48">
        <v>0</v>
      </c>
      <c r="AG49" s="48">
        <v>0</v>
      </c>
      <c r="AH49" s="49">
        <v>9520</v>
      </c>
      <c r="AI49" s="49">
        <v>111586</v>
      </c>
      <c r="AJ49" s="49">
        <v>0</v>
      </c>
      <c r="AK49" s="49">
        <v>5983</v>
      </c>
      <c r="AL49" s="49">
        <v>0</v>
      </c>
      <c r="AM49" s="49">
        <v>2749</v>
      </c>
      <c r="AN49" s="49">
        <v>71930</v>
      </c>
      <c r="AO49" s="49">
        <v>5238</v>
      </c>
      <c r="AP49" s="49">
        <v>0</v>
      </c>
      <c r="AQ49" s="49">
        <v>0</v>
      </c>
      <c r="AR49" s="49">
        <v>599765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6870</v>
      </c>
      <c r="AY49" s="49">
        <v>0</v>
      </c>
      <c r="AZ49" s="49">
        <v>11076</v>
      </c>
      <c r="BA49" s="48">
        <f>SUM(BB49+BF49+BI49+BJ49+BM49)</f>
        <v>0</v>
      </c>
      <c r="BB49" s="48">
        <f>SUM(BC49:BE49)</f>
        <v>0</v>
      </c>
      <c r="BC49" s="48">
        <v>0</v>
      </c>
      <c r="BD49" s="48">
        <v>0</v>
      </c>
      <c r="BE49" s="48">
        <v>0</v>
      </c>
      <c r="BF49" s="48">
        <f>SUM(BH49:BH49)</f>
        <v>0</v>
      </c>
      <c r="BG49" s="48">
        <v>0</v>
      </c>
      <c r="BH49" s="48">
        <v>0</v>
      </c>
      <c r="BI49" s="48">
        <v>0</v>
      </c>
      <c r="BJ49" s="48">
        <f t="shared" si="7"/>
        <v>0</v>
      </c>
      <c r="BK49" s="48">
        <v>0</v>
      </c>
      <c r="BL49" s="48">
        <v>0</v>
      </c>
      <c r="BM49" s="48">
        <f>SUM(BN49:BX49)</f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48">
        <v>0</v>
      </c>
      <c r="BY49" s="48">
        <f>SUM(BZ49+CP49)</f>
        <v>869593</v>
      </c>
      <c r="BZ49" s="48">
        <f>SUM(CA49+CD49+CJ49)</f>
        <v>869593</v>
      </c>
      <c r="CA49" s="48">
        <f t="shared" si="8"/>
        <v>869593</v>
      </c>
      <c r="CB49" s="48">
        <v>0</v>
      </c>
      <c r="CC49" s="49">
        <v>869593</v>
      </c>
      <c r="CD49" s="48">
        <f>SUM(CE49:CI49)</f>
        <v>0</v>
      </c>
      <c r="CE49" s="48">
        <v>0</v>
      </c>
      <c r="CF49" s="48">
        <v>0</v>
      </c>
      <c r="CG49" s="48">
        <v>0</v>
      </c>
      <c r="CH49" s="48">
        <v>0</v>
      </c>
      <c r="CI49" s="48">
        <v>0</v>
      </c>
      <c r="CJ49" s="48">
        <f>SUM(CK49:CO49)</f>
        <v>0</v>
      </c>
      <c r="CK49" s="48"/>
      <c r="CL49" s="48"/>
      <c r="CM49" s="49"/>
      <c r="CN49" s="48"/>
      <c r="CO49" s="48"/>
      <c r="CP49" s="48">
        <v>0</v>
      </c>
      <c r="CQ49" s="48">
        <f t="shared" si="9"/>
        <v>0</v>
      </c>
      <c r="CR49" s="48">
        <f t="shared" si="10"/>
        <v>0</v>
      </c>
      <c r="CS49" s="48">
        <v>0</v>
      </c>
      <c r="CT49" s="50">
        <v>0</v>
      </c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</row>
    <row r="50" spans="1:124" s="44" customFormat="1" ht="15.6" x14ac:dyDescent="0.3">
      <c r="A50" s="39" t="s">
        <v>130</v>
      </c>
      <c r="B50" s="39" t="s">
        <v>1</v>
      </c>
      <c r="C50" s="15" t="s">
        <v>131</v>
      </c>
      <c r="D50" s="45">
        <f t="shared" ref="D50:AK50" si="65">SUM(D51)</f>
        <v>7341988</v>
      </c>
      <c r="E50" s="45">
        <f t="shared" si="65"/>
        <v>7305147</v>
      </c>
      <c r="F50" s="45">
        <f t="shared" si="65"/>
        <v>7277542</v>
      </c>
      <c r="G50" s="45">
        <f t="shared" si="65"/>
        <v>5838651</v>
      </c>
      <c r="H50" s="45">
        <f t="shared" si="65"/>
        <v>542012</v>
      </c>
      <c r="I50" s="45">
        <f t="shared" si="65"/>
        <v>490000</v>
      </c>
      <c r="J50" s="45">
        <f t="shared" si="65"/>
        <v>0</v>
      </c>
      <c r="K50" s="45">
        <f t="shared" si="65"/>
        <v>0</v>
      </c>
      <c r="L50" s="45">
        <f t="shared" si="65"/>
        <v>0</v>
      </c>
      <c r="M50" s="45">
        <f t="shared" si="65"/>
        <v>0</v>
      </c>
      <c r="N50" s="45">
        <f t="shared" si="65"/>
        <v>415000</v>
      </c>
      <c r="O50" s="45">
        <f t="shared" si="65"/>
        <v>75000</v>
      </c>
      <c r="P50" s="45">
        <f t="shared" si="65"/>
        <v>0</v>
      </c>
      <c r="Q50" s="45">
        <f t="shared" si="65"/>
        <v>0</v>
      </c>
      <c r="R50" s="45">
        <f t="shared" si="65"/>
        <v>0</v>
      </c>
      <c r="S50" s="45">
        <f t="shared" si="65"/>
        <v>0</v>
      </c>
      <c r="T50" s="45">
        <f t="shared" si="65"/>
        <v>100000</v>
      </c>
      <c r="U50" s="45">
        <f t="shared" si="65"/>
        <v>71661</v>
      </c>
      <c r="V50" s="45">
        <f t="shared" si="65"/>
        <v>26000</v>
      </c>
      <c r="W50" s="45">
        <f t="shared" si="65"/>
        <v>0</v>
      </c>
      <c r="X50" s="45">
        <f t="shared" si="65"/>
        <v>32921</v>
      </c>
      <c r="Y50" s="45">
        <f t="shared" si="65"/>
        <v>3717</v>
      </c>
      <c r="Z50" s="45">
        <f t="shared" si="65"/>
        <v>0</v>
      </c>
      <c r="AA50" s="45">
        <f t="shared" si="65"/>
        <v>0</v>
      </c>
      <c r="AB50" s="45">
        <f t="shared" si="65"/>
        <v>0</v>
      </c>
      <c r="AC50" s="45">
        <f t="shared" si="65"/>
        <v>9023</v>
      </c>
      <c r="AD50" s="45">
        <f t="shared" si="65"/>
        <v>0</v>
      </c>
      <c r="AE50" s="45">
        <f t="shared" si="65"/>
        <v>235218</v>
      </c>
      <c r="AF50" s="45">
        <f t="shared" si="65"/>
        <v>0</v>
      </c>
      <c r="AG50" s="45">
        <f t="shared" si="65"/>
        <v>0</v>
      </c>
      <c r="AH50" s="45">
        <f t="shared" si="65"/>
        <v>1000</v>
      </c>
      <c r="AI50" s="45">
        <f t="shared" si="65"/>
        <v>19484</v>
      </c>
      <c r="AJ50" s="45">
        <f t="shared" si="65"/>
        <v>0</v>
      </c>
      <c r="AK50" s="45">
        <f t="shared" si="65"/>
        <v>512</v>
      </c>
      <c r="AL50" s="45">
        <f t="shared" si="64"/>
        <v>640</v>
      </c>
      <c r="AM50" s="45">
        <f t="shared" si="64"/>
        <v>40283</v>
      </c>
      <c r="AN50" s="45">
        <f t="shared" si="64"/>
        <v>3200</v>
      </c>
      <c r="AO50" s="45">
        <f t="shared" si="64"/>
        <v>33756</v>
      </c>
      <c r="AP50" s="45">
        <f t="shared" si="64"/>
        <v>0</v>
      </c>
      <c r="AQ50" s="45">
        <f t="shared" si="64"/>
        <v>0</v>
      </c>
      <c r="AR50" s="45">
        <f t="shared" si="64"/>
        <v>30343</v>
      </c>
      <c r="AS50" s="45">
        <f t="shared" si="64"/>
        <v>12000</v>
      </c>
      <c r="AT50" s="45"/>
      <c r="AU50" s="45"/>
      <c r="AV50" s="45">
        <f t="shared" si="64"/>
        <v>0</v>
      </c>
      <c r="AW50" s="45">
        <f t="shared" si="64"/>
        <v>0</v>
      </c>
      <c r="AX50" s="45">
        <f t="shared" si="64"/>
        <v>54000</v>
      </c>
      <c r="AY50" s="45"/>
      <c r="AZ50" s="45">
        <f t="shared" si="64"/>
        <v>40000</v>
      </c>
      <c r="BA50" s="45">
        <f t="shared" si="64"/>
        <v>27605</v>
      </c>
      <c r="BB50" s="45">
        <f t="shared" si="64"/>
        <v>0</v>
      </c>
      <c r="BC50" s="45">
        <f t="shared" si="64"/>
        <v>0</v>
      </c>
      <c r="BD50" s="45">
        <f t="shared" si="64"/>
        <v>0</v>
      </c>
      <c r="BE50" s="45">
        <f t="shared" si="64"/>
        <v>0</v>
      </c>
      <c r="BF50" s="45">
        <f t="shared" si="64"/>
        <v>0</v>
      </c>
      <c r="BG50" s="45">
        <f t="shared" si="64"/>
        <v>0</v>
      </c>
      <c r="BH50" s="45">
        <f t="shared" si="64"/>
        <v>0</v>
      </c>
      <c r="BI50" s="45">
        <f t="shared" si="64"/>
        <v>0</v>
      </c>
      <c r="BJ50" s="45">
        <f t="shared" si="64"/>
        <v>0</v>
      </c>
      <c r="BK50" s="45">
        <f t="shared" si="64"/>
        <v>0</v>
      </c>
      <c r="BL50" s="45">
        <f t="shared" si="64"/>
        <v>0</v>
      </c>
      <c r="BM50" s="45">
        <f t="shared" si="64"/>
        <v>27605</v>
      </c>
      <c r="BN50" s="45">
        <f t="shared" si="64"/>
        <v>0</v>
      </c>
      <c r="BO50" s="45">
        <f t="shared" si="64"/>
        <v>0</v>
      </c>
      <c r="BP50" s="45">
        <f t="shared" si="64"/>
        <v>0</v>
      </c>
      <c r="BQ50" s="45">
        <f t="shared" si="64"/>
        <v>0</v>
      </c>
      <c r="BR50" s="45">
        <f t="shared" si="64"/>
        <v>0</v>
      </c>
      <c r="BS50" s="45">
        <f t="shared" si="64"/>
        <v>0</v>
      </c>
      <c r="BT50" s="45">
        <f t="shared" si="64"/>
        <v>0</v>
      </c>
      <c r="BU50" s="45">
        <f t="shared" si="64"/>
        <v>0</v>
      </c>
      <c r="BV50" s="45">
        <f t="shared" si="64"/>
        <v>0</v>
      </c>
      <c r="BW50" s="45">
        <f t="shared" si="64"/>
        <v>27605</v>
      </c>
      <c r="BX50" s="45">
        <f t="shared" si="64"/>
        <v>0</v>
      </c>
      <c r="BY50" s="45">
        <f t="shared" si="64"/>
        <v>36841</v>
      </c>
      <c r="BZ50" s="45">
        <f t="shared" si="64"/>
        <v>36841</v>
      </c>
      <c r="CA50" s="45">
        <f t="shared" si="64"/>
        <v>36841</v>
      </c>
      <c r="CB50" s="45">
        <f t="shared" si="64"/>
        <v>0</v>
      </c>
      <c r="CC50" s="45">
        <f t="shared" si="64"/>
        <v>36841</v>
      </c>
      <c r="CD50" s="45">
        <f t="shared" si="64"/>
        <v>0</v>
      </c>
      <c r="CE50" s="45">
        <f t="shared" si="64"/>
        <v>0</v>
      </c>
      <c r="CF50" s="45">
        <f t="shared" si="64"/>
        <v>0</v>
      </c>
      <c r="CG50" s="45">
        <f t="shared" si="64"/>
        <v>0</v>
      </c>
      <c r="CH50" s="45">
        <f t="shared" si="64"/>
        <v>0</v>
      </c>
      <c r="CI50" s="45">
        <f t="shared" si="64"/>
        <v>0</v>
      </c>
      <c r="CJ50" s="45">
        <f t="shared" si="64"/>
        <v>0</v>
      </c>
      <c r="CK50" s="45">
        <f t="shared" si="64"/>
        <v>0</v>
      </c>
      <c r="CL50" s="45">
        <f t="shared" si="64"/>
        <v>0</v>
      </c>
      <c r="CM50" s="45">
        <f t="shared" si="64"/>
        <v>0</v>
      </c>
      <c r="CN50" s="45"/>
      <c r="CO50" s="45"/>
      <c r="CP50" s="45">
        <f t="shared" si="64"/>
        <v>0</v>
      </c>
      <c r="CQ50" s="45">
        <f t="shared" si="64"/>
        <v>0</v>
      </c>
      <c r="CR50" s="45">
        <f t="shared" si="64"/>
        <v>0</v>
      </c>
      <c r="CS50" s="45">
        <f t="shared" si="64"/>
        <v>0</v>
      </c>
      <c r="CT50" s="46">
        <f t="shared" si="64"/>
        <v>0</v>
      </c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</row>
    <row r="51" spans="1:124" s="52" customFormat="1" ht="15.6" x14ac:dyDescent="0.3">
      <c r="A51" s="47" t="s">
        <v>1</v>
      </c>
      <c r="B51" s="47" t="s">
        <v>132</v>
      </c>
      <c r="C51" s="16" t="s">
        <v>133</v>
      </c>
      <c r="D51" s="45">
        <f>SUM(E51+BY51+CQ51)</f>
        <v>7341988</v>
      </c>
      <c r="E51" s="48">
        <f>SUM(F51+BA51)</f>
        <v>7305147</v>
      </c>
      <c r="F51" s="48">
        <f>SUM(G51+H51+I51+P51+S51+T51+U51+AE51+AD51)</f>
        <v>7277542</v>
      </c>
      <c r="G51" s="49">
        <v>5838651</v>
      </c>
      <c r="H51" s="49">
        <v>542012</v>
      </c>
      <c r="I51" s="48">
        <f t="shared" si="5"/>
        <v>490000</v>
      </c>
      <c r="J51" s="49">
        <v>0</v>
      </c>
      <c r="K51" s="48">
        <v>0</v>
      </c>
      <c r="L51" s="48">
        <v>0</v>
      </c>
      <c r="M51" s="48">
        <v>0</v>
      </c>
      <c r="N51" s="49">
        <v>415000</v>
      </c>
      <c r="O51" s="49">
        <v>75000</v>
      </c>
      <c r="P51" s="48">
        <f t="shared" si="6"/>
        <v>0</v>
      </c>
      <c r="Q51" s="48">
        <v>0</v>
      </c>
      <c r="R51" s="48">
        <v>0</v>
      </c>
      <c r="S51" s="48">
        <v>0</v>
      </c>
      <c r="T51" s="49">
        <v>100000</v>
      </c>
      <c r="U51" s="48">
        <f>SUM(V51:AC51)</f>
        <v>71661</v>
      </c>
      <c r="V51" s="49">
        <v>26000</v>
      </c>
      <c r="W51" s="49">
        <v>0</v>
      </c>
      <c r="X51" s="49">
        <v>32921</v>
      </c>
      <c r="Y51" s="49">
        <v>3717</v>
      </c>
      <c r="Z51" s="49">
        <v>0</v>
      </c>
      <c r="AA51" s="49">
        <v>0</v>
      </c>
      <c r="AB51" s="49">
        <v>0</v>
      </c>
      <c r="AC51" s="49">
        <v>9023</v>
      </c>
      <c r="AD51" s="48">
        <v>0</v>
      </c>
      <c r="AE51" s="48">
        <f>SUM(AF51:AZ51)</f>
        <v>235218</v>
      </c>
      <c r="AF51" s="48">
        <v>0</v>
      </c>
      <c r="AG51" s="48">
        <v>0</v>
      </c>
      <c r="AH51" s="49">
        <v>1000</v>
      </c>
      <c r="AI51" s="49">
        <v>19484</v>
      </c>
      <c r="AJ51" s="49">
        <v>0</v>
      </c>
      <c r="AK51" s="49">
        <v>512</v>
      </c>
      <c r="AL51" s="49">
        <v>640</v>
      </c>
      <c r="AM51" s="49">
        <v>40283</v>
      </c>
      <c r="AN51" s="49">
        <v>3200</v>
      </c>
      <c r="AO51" s="49">
        <v>33756</v>
      </c>
      <c r="AP51" s="49">
        <v>0</v>
      </c>
      <c r="AQ51" s="49">
        <v>0</v>
      </c>
      <c r="AR51" s="49">
        <v>30343</v>
      </c>
      <c r="AS51" s="49">
        <v>12000</v>
      </c>
      <c r="AT51" s="49">
        <v>0</v>
      </c>
      <c r="AU51" s="49">
        <v>0</v>
      </c>
      <c r="AV51" s="49">
        <v>0</v>
      </c>
      <c r="AW51" s="49">
        <v>0</v>
      </c>
      <c r="AX51" s="49">
        <v>54000</v>
      </c>
      <c r="AY51" s="49">
        <v>0</v>
      </c>
      <c r="AZ51" s="49">
        <v>40000</v>
      </c>
      <c r="BA51" s="48">
        <f>SUM(BB51+BF51+BI51+BJ51+BM51)</f>
        <v>27605</v>
      </c>
      <c r="BB51" s="48">
        <f>SUM(BC51:BE51)</f>
        <v>0</v>
      </c>
      <c r="BC51" s="48">
        <v>0</v>
      </c>
      <c r="BD51" s="48">
        <v>0</v>
      </c>
      <c r="BE51" s="48">
        <v>0</v>
      </c>
      <c r="BF51" s="48">
        <f>SUM(BH51:BH51)</f>
        <v>0</v>
      </c>
      <c r="BG51" s="48">
        <v>0</v>
      </c>
      <c r="BH51" s="48">
        <v>0</v>
      </c>
      <c r="BI51" s="48">
        <v>0</v>
      </c>
      <c r="BJ51" s="48">
        <f t="shared" si="7"/>
        <v>0</v>
      </c>
      <c r="BK51" s="48">
        <v>0</v>
      </c>
      <c r="BL51" s="48">
        <v>0</v>
      </c>
      <c r="BM51" s="48">
        <f>SUM(BN51:BX51)</f>
        <v>27605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27605</v>
      </c>
      <c r="BX51" s="48">
        <v>0</v>
      </c>
      <c r="BY51" s="48">
        <f>SUM(BZ51+CP51)</f>
        <v>36841</v>
      </c>
      <c r="BZ51" s="48">
        <f>SUM(CA51+CD51+CJ51)</f>
        <v>36841</v>
      </c>
      <c r="CA51" s="48">
        <f t="shared" si="8"/>
        <v>36841</v>
      </c>
      <c r="CB51" s="48">
        <v>0</v>
      </c>
      <c r="CC51" s="49">
        <v>36841</v>
      </c>
      <c r="CD51" s="48">
        <f>SUM(CE51:CI51)</f>
        <v>0</v>
      </c>
      <c r="CE51" s="48">
        <v>0</v>
      </c>
      <c r="CF51" s="48">
        <v>0</v>
      </c>
      <c r="CG51" s="48">
        <v>0</v>
      </c>
      <c r="CH51" s="48">
        <v>0</v>
      </c>
      <c r="CI51" s="48">
        <v>0</v>
      </c>
      <c r="CJ51" s="48">
        <f>SUM(CK51:CO51)</f>
        <v>0</v>
      </c>
      <c r="CK51" s="48">
        <v>0</v>
      </c>
      <c r="CL51" s="48">
        <v>0</v>
      </c>
      <c r="CM51" s="48">
        <v>0</v>
      </c>
      <c r="CN51" s="48"/>
      <c r="CO51" s="48"/>
      <c r="CP51" s="48">
        <v>0</v>
      </c>
      <c r="CQ51" s="48">
        <f t="shared" si="9"/>
        <v>0</v>
      </c>
      <c r="CR51" s="48">
        <f t="shared" si="10"/>
        <v>0</v>
      </c>
      <c r="CS51" s="48">
        <v>0</v>
      </c>
      <c r="CT51" s="50">
        <v>0</v>
      </c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</row>
    <row r="52" spans="1:124" s="44" customFormat="1" ht="15.6" x14ac:dyDescent="0.3">
      <c r="A52" s="39" t="s">
        <v>134</v>
      </c>
      <c r="B52" s="39" t="s">
        <v>1</v>
      </c>
      <c r="C52" s="15" t="s">
        <v>557</v>
      </c>
      <c r="D52" s="45">
        <f t="shared" ref="D52:AK52" si="66">SUM(D53)</f>
        <v>827122</v>
      </c>
      <c r="E52" s="45">
        <f t="shared" si="66"/>
        <v>827122</v>
      </c>
      <c r="F52" s="45">
        <f t="shared" si="66"/>
        <v>827122</v>
      </c>
      <c r="G52" s="45">
        <f t="shared" si="66"/>
        <v>0</v>
      </c>
      <c r="H52" s="45">
        <f t="shared" si="66"/>
        <v>0</v>
      </c>
      <c r="I52" s="45">
        <f t="shared" si="66"/>
        <v>0</v>
      </c>
      <c r="J52" s="45">
        <f t="shared" si="66"/>
        <v>0</v>
      </c>
      <c r="K52" s="45">
        <f t="shared" si="66"/>
        <v>0</v>
      </c>
      <c r="L52" s="45">
        <f t="shared" si="66"/>
        <v>0</v>
      </c>
      <c r="M52" s="45">
        <f t="shared" si="66"/>
        <v>0</v>
      </c>
      <c r="N52" s="45">
        <f t="shared" si="66"/>
        <v>0</v>
      </c>
      <c r="O52" s="45">
        <f t="shared" si="66"/>
        <v>0</v>
      </c>
      <c r="P52" s="45">
        <f t="shared" si="66"/>
        <v>0</v>
      </c>
      <c r="Q52" s="45">
        <f t="shared" si="66"/>
        <v>0</v>
      </c>
      <c r="R52" s="45">
        <f t="shared" si="66"/>
        <v>0</v>
      </c>
      <c r="S52" s="45">
        <f t="shared" si="66"/>
        <v>0</v>
      </c>
      <c r="T52" s="45">
        <f t="shared" si="66"/>
        <v>0</v>
      </c>
      <c r="U52" s="45">
        <f t="shared" si="66"/>
        <v>0</v>
      </c>
      <c r="V52" s="45">
        <f t="shared" si="66"/>
        <v>0</v>
      </c>
      <c r="W52" s="45">
        <f t="shared" si="66"/>
        <v>0</v>
      </c>
      <c r="X52" s="45">
        <f t="shared" si="66"/>
        <v>0</v>
      </c>
      <c r="Y52" s="45">
        <f t="shared" si="66"/>
        <v>0</v>
      </c>
      <c r="Z52" s="45">
        <f t="shared" si="66"/>
        <v>0</v>
      </c>
      <c r="AA52" s="45">
        <f t="shared" si="66"/>
        <v>0</v>
      </c>
      <c r="AB52" s="45">
        <f t="shared" si="66"/>
        <v>0</v>
      </c>
      <c r="AC52" s="45">
        <f t="shared" si="66"/>
        <v>0</v>
      </c>
      <c r="AD52" s="45">
        <f t="shared" si="66"/>
        <v>0</v>
      </c>
      <c r="AE52" s="45">
        <f t="shared" si="66"/>
        <v>827122</v>
      </c>
      <c r="AF52" s="45">
        <f t="shared" si="66"/>
        <v>0</v>
      </c>
      <c r="AG52" s="45">
        <f t="shared" si="66"/>
        <v>0</v>
      </c>
      <c r="AH52" s="45">
        <f t="shared" si="66"/>
        <v>0</v>
      </c>
      <c r="AI52" s="45">
        <f t="shared" si="66"/>
        <v>0</v>
      </c>
      <c r="AJ52" s="45">
        <f t="shared" si="66"/>
        <v>0</v>
      </c>
      <c r="AK52" s="45">
        <f t="shared" si="66"/>
        <v>0</v>
      </c>
      <c r="AL52" s="45">
        <f t="shared" ref="AL52:CT52" si="67">SUM(AL53)</f>
        <v>0</v>
      </c>
      <c r="AM52" s="45">
        <f t="shared" si="67"/>
        <v>0</v>
      </c>
      <c r="AN52" s="45">
        <f t="shared" si="67"/>
        <v>0</v>
      </c>
      <c r="AO52" s="45">
        <f t="shared" si="67"/>
        <v>0</v>
      </c>
      <c r="AP52" s="45">
        <f t="shared" si="67"/>
        <v>0</v>
      </c>
      <c r="AQ52" s="45">
        <f t="shared" si="67"/>
        <v>0</v>
      </c>
      <c r="AR52" s="45">
        <f t="shared" si="67"/>
        <v>0</v>
      </c>
      <c r="AS52" s="45">
        <f t="shared" si="67"/>
        <v>0</v>
      </c>
      <c r="AT52" s="45">
        <f t="shared" si="67"/>
        <v>689268</v>
      </c>
      <c r="AU52" s="45">
        <f t="shared" si="67"/>
        <v>0</v>
      </c>
      <c r="AV52" s="45">
        <f t="shared" si="67"/>
        <v>0</v>
      </c>
      <c r="AW52" s="45">
        <f t="shared" si="67"/>
        <v>0</v>
      </c>
      <c r="AX52" s="45">
        <f t="shared" si="67"/>
        <v>0</v>
      </c>
      <c r="AY52" s="45"/>
      <c r="AZ52" s="45">
        <f t="shared" si="67"/>
        <v>137854</v>
      </c>
      <c r="BA52" s="45">
        <f t="shared" si="67"/>
        <v>0</v>
      </c>
      <c r="BB52" s="45">
        <f t="shared" si="67"/>
        <v>0</v>
      </c>
      <c r="BC52" s="45">
        <f t="shared" si="67"/>
        <v>0</v>
      </c>
      <c r="BD52" s="45">
        <f t="shared" si="67"/>
        <v>0</v>
      </c>
      <c r="BE52" s="45">
        <f t="shared" si="67"/>
        <v>0</v>
      </c>
      <c r="BF52" s="45">
        <f t="shared" si="67"/>
        <v>0</v>
      </c>
      <c r="BG52" s="45">
        <f t="shared" si="67"/>
        <v>0</v>
      </c>
      <c r="BH52" s="45">
        <f t="shared" si="67"/>
        <v>0</v>
      </c>
      <c r="BI52" s="45">
        <f t="shared" si="67"/>
        <v>0</v>
      </c>
      <c r="BJ52" s="45">
        <f t="shared" si="67"/>
        <v>0</v>
      </c>
      <c r="BK52" s="45">
        <f t="shared" si="67"/>
        <v>0</v>
      </c>
      <c r="BL52" s="45">
        <f t="shared" si="67"/>
        <v>0</v>
      </c>
      <c r="BM52" s="45">
        <f t="shared" si="67"/>
        <v>0</v>
      </c>
      <c r="BN52" s="45">
        <f t="shared" si="67"/>
        <v>0</v>
      </c>
      <c r="BO52" s="45">
        <f t="shared" si="67"/>
        <v>0</v>
      </c>
      <c r="BP52" s="45">
        <f t="shared" si="67"/>
        <v>0</v>
      </c>
      <c r="BQ52" s="45">
        <f t="shared" si="67"/>
        <v>0</v>
      </c>
      <c r="BR52" s="45">
        <f t="shared" si="67"/>
        <v>0</v>
      </c>
      <c r="BS52" s="45">
        <f t="shared" si="67"/>
        <v>0</v>
      </c>
      <c r="BT52" s="45">
        <f t="shared" si="67"/>
        <v>0</v>
      </c>
      <c r="BU52" s="45">
        <f t="shared" si="67"/>
        <v>0</v>
      </c>
      <c r="BV52" s="45">
        <f t="shared" si="67"/>
        <v>0</v>
      </c>
      <c r="BW52" s="45">
        <f t="shared" si="67"/>
        <v>0</v>
      </c>
      <c r="BX52" s="45">
        <f t="shared" si="67"/>
        <v>0</v>
      </c>
      <c r="BY52" s="45">
        <f t="shared" si="67"/>
        <v>0</v>
      </c>
      <c r="BZ52" s="45">
        <f t="shared" si="67"/>
        <v>0</v>
      </c>
      <c r="CA52" s="45">
        <f t="shared" si="67"/>
        <v>0</v>
      </c>
      <c r="CB52" s="45">
        <f t="shared" si="67"/>
        <v>0</v>
      </c>
      <c r="CC52" s="45">
        <f t="shared" si="67"/>
        <v>0</v>
      </c>
      <c r="CD52" s="45">
        <f t="shared" si="67"/>
        <v>0</v>
      </c>
      <c r="CE52" s="45">
        <f t="shared" si="67"/>
        <v>0</v>
      </c>
      <c r="CF52" s="45">
        <f t="shared" si="67"/>
        <v>0</v>
      </c>
      <c r="CG52" s="45">
        <f t="shared" si="67"/>
        <v>0</v>
      </c>
      <c r="CH52" s="45">
        <f t="shared" si="67"/>
        <v>0</v>
      </c>
      <c r="CI52" s="45">
        <f t="shared" si="67"/>
        <v>0</v>
      </c>
      <c r="CJ52" s="45">
        <f t="shared" si="67"/>
        <v>0</v>
      </c>
      <c r="CK52" s="45">
        <f t="shared" si="67"/>
        <v>0</v>
      </c>
      <c r="CL52" s="45">
        <f t="shared" si="67"/>
        <v>0</v>
      </c>
      <c r="CM52" s="45">
        <f t="shared" si="67"/>
        <v>0</v>
      </c>
      <c r="CN52" s="45"/>
      <c r="CO52" s="45"/>
      <c r="CP52" s="45">
        <f t="shared" si="67"/>
        <v>0</v>
      </c>
      <c r="CQ52" s="45">
        <f t="shared" si="67"/>
        <v>0</v>
      </c>
      <c r="CR52" s="45">
        <f t="shared" si="67"/>
        <v>0</v>
      </c>
      <c r="CS52" s="45">
        <f t="shared" si="67"/>
        <v>0</v>
      </c>
      <c r="CT52" s="46">
        <f t="shared" si="67"/>
        <v>0</v>
      </c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</row>
    <row r="53" spans="1:124" s="52" customFormat="1" ht="15.6" x14ac:dyDescent="0.3">
      <c r="A53" s="47" t="s">
        <v>1</v>
      </c>
      <c r="B53" s="47" t="s">
        <v>129</v>
      </c>
      <c r="C53" s="16" t="s">
        <v>135</v>
      </c>
      <c r="D53" s="45">
        <f>SUM(E53+BY53+CQ53)</f>
        <v>827122</v>
      </c>
      <c r="E53" s="48">
        <f>SUM(F53+BA53)</f>
        <v>827122</v>
      </c>
      <c r="F53" s="48">
        <f>SUM(G53+H53+I53+P53+S53+T53+U53+AE53+AD53)</f>
        <v>827122</v>
      </c>
      <c r="G53" s="48">
        <v>0</v>
      </c>
      <c r="H53" s="48">
        <v>0</v>
      </c>
      <c r="I53" s="48">
        <f t="shared" si="5"/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f t="shared" si="6"/>
        <v>0</v>
      </c>
      <c r="Q53" s="48">
        <v>0</v>
      </c>
      <c r="R53" s="48">
        <v>0</v>
      </c>
      <c r="S53" s="48">
        <v>0</v>
      </c>
      <c r="T53" s="48">
        <v>0</v>
      </c>
      <c r="U53" s="48">
        <f>SUM(V53:AC53)</f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f>SUM(AF53:AZ53)</f>
        <v>827122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0</v>
      </c>
      <c r="AQ53" s="48">
        <v>0</v>
      </c>
      <c r="AR53" s="48">
        <v>0</v>
      </c>
      <c r="AS53" s="48">
        <v>0</v>
      </c>
      <c r="AT53" s="48">
        <v>689268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137854</v>
      </c>
      <c r="BA53" s="48">
        <f>SUM(BB53+BF53+BI53+BJ53+BM53)</f>
        <v>0</v>
      </c>
      <c r="BB53" s="48">
        <f>SUM(BC53:BE53)</f>
        <v>0</v>
      </c>
      <c r="BC53" s="48">
        <v>0</v>
      </c>
      <c r="BD53" s="48">
        <v>0</v>
      </c>
      <c r="BE53" s="48">
        <v>0</v>
      </c>
      <c r="BF53" s="48">
        <f>SUM(BH53:BH53)</f>
        <v>0</v>
      </c>
      <c r="BG53" s="48">
        <v>0</v>
      </c>
      <c r="BH53" s="48">
        <v>0</v>
      </c>
      <c r="BI53" s="48">
        <v>0</v>
      </c>
      <c r="BJ53" s="48">
        <f t="shared" si="7"/>
        <v>0</v>
      </c>
      <c r="BK53" s="48">
        <v>0</v>
      </c>
      <c r="BL53" s="48">
        <v>0</v>
      </c>
      <c r="BM53" s="48">
        <f>SUM(BN53:BX53)</f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48">
        <v>0</v>
      </c>
      <c r="BY53" s="48">
        <f>SUM(BZ53+CP53)</f>
        <v>0</v>
      </c>
      <c r="BZ53" s="48">
        <f>SUM(CA53+CD53+CJ53)</f>
        <v>0</v>
      </c>
      <c r="CA53" s="48">
        <f t="shared" si="8"/>
        <v>0</v>
      </c>
      <c r="CB53" s="48">
        <v>0</v>
      </c>
      <c r="CC53" s="48">
        <v>0</v>
      </c>
      <c r="CD53" s="48">
        <f>SUM(CE53:CI53)</f>
        <v>0</v>
      </c>
      <c r="CE53" s="48">
        <v>0</v>
      </c>
      <c r="CF53" s="48">
        <v>0</v>
      </c>
      <c r="CG53" s="48">
        <v>0</v>
      </c>
      <c r="CH53" s="48">
        <v>0</v>
      </c>
      <c r="CI53" s="48">
        <v>0</v>
      </c>
      <c r="CJ53" s="48">
        <f>SUM(CK53:CO53)</f>
        <v>0</v>
      </c>
      <c r="CK53" s="48">
        <v>0</v>
      </c>
      <c r="CL53" s="48">
        <v>0</v>
      </c>
      <c r="CM53" s="48">
        <v>0</v>
      </c>
      <c r="CN53" s="48"/>
      <c r="CO53" s="48"/>
      <c r="CP53" s="48">
        <v>0</v>
      </c>
      <c r="CQ53" s="48">
        <f t="shared" si="9"/>
        <v>0</v>
      </c>
      <c r="CR53" s="48">
        <f t="shared" si="10"/>
        <v>0</v>
      </c>
      <c r="CS53" s="48">
        <v>0</v>
      </c>
      <c r="CT53" s="50">
        <v>0</v>
      </c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</row>
    <row r="54" spans="1:124" s="44" customFormat="1" ht="15.6" x14ac:dyDescent="0.3">
      <c r="A54" s="55" t="s">
        <v>136</v>
      </c>
      <c r="B54" s="55" t="s">
        <v>1</v>
      </c>
      <c r="C54" s="17" t="s">
        <v>137</v>
      </c>
      <c r="D54" s="56">
        <f>SUM(D55)</f>
        <v>4329121</v>
      </c>
      <c r="E54" s="56">
        <f t="shared" ref="E54:BL54" si="68">SUM(E55)</f>
        <v>4297962</v>
      </c>
      <c r="F54" s="56">
        <f t="shared" si="68"/>
        <v>4297962</v>
      </c>
      <c r="G54" s="56">
        <f t="shared" si="68"/>
        <v>2412907</v>
      </c>
      <c r="H54" s="56">
        <f t="shared" si="68"/>
        <v>603227</v>
      </c>
      <c r="I54" s="56">
        <f t="shared" si="68"/>
        <v>279589</v>
      </c>
      <c r="J54" s="56">
        <f t="shared" si="68"/>
        <v>0</v>
      </c>
      <c r="K54" s="56">
        <f t="shared" si="68"/>
        <v>0</v>
      </c>
      <c r="L54" s="56">
        <f t="shared" si="68"/>
        <v>0</v>
      </c>
      <c r="M54" s="56">
        <f t="shared" si="68"/>
        <v>0</v>
      </c>
      <c r="N54" s="56">
        <f t="shared" si="68"/>
        <v>255927</v>
      </c>
      <c r="O54" s="56">
        <f t="shared" si="68"/>
        <v>23662</v>
      </c>
      <c r="P54" s="56">
        <f t="shared" si="68"/>
        <v>112517</v>
      </c>
      <c r="Q54" s="56">
        <f t="shared" si="68"/>
        <v>0</v>
      </c>
      <c r="R54" s="56">
        <f t="shared" si="68"/>
        <v>112517</v>
      </c>
      <c r="S54" s="56">
        <f t="shared" si="68"/>
        <v>0</v>
      </c>
      <c r="T54" s="56">
        <f t="shared" si="68"/>
        <v>44632</v>
      </c>
      <c r="U54" s="56">
        <f t="shared" si="68"/>
        <v>582344</v>
      </c>
      <c r="V54" s="56">
        <f t="shared" si="68"/>
        <v>26000</v>
      </c>
      <c r="W54" s="56">
        <f t="shared" si="68"/>
        <v>0</v>
      </c>
      <c r="X54" s="56">
        <f t="shared" si="68"/>
        <v>0</v>
      </c>
      <c r="Y54" s="56">
        <f t="shared" si="68"/>
        <v>0</v>
      </c>
      <c r="Z54" s="56">
        <f t="shared" si="68"/>
        <v>0</v>
      </c>
      <c r="AA54" s="56">
        <f t="shared" si="68"/>
        <v>556344</v>
      </c>
      <c r="AB54" s="56">
        <f t="shared" si="68"/>
        <v>0</v>
      </c>
      <c r="AC54" s="56">
        <f t="shared" si="68"/>
        <v>0</v>
      </c>
      <c r="AD54" s="56">
        <f t="shared" si="68"/>
        <v>0</v>
      </c>
      <c r="AE54" s="56">
        <f t="shared" si="68"/>
        <v>262746</v>
      </c>
      <c r="AF54" s="56">
        <f t="shared" si="68"/>
        <v>0</v>
      </c>
      <c r="AG54" s="56">
        <f t="shared" si="68"/>
        <v>0</v>
      </c>
      <c r="AH54" s="56">
        <f t="shared" si="68"/>
        <v>0</v>
      </c>
      <c r="AI54" s="56">
        <f t="shared" si="68"/>
        <v>0</v>
      </c>
      <c r="AJ54" s="56">
        <f t="shared" si="68"/>
        <v>0</v>
      </c>
      <c r="AK54" s="56">
        <f t="shared" si="68"/>
        <v>1000</v>
      </c>
      <c r="AL54" s="56">
        <f t="shared" si="68"/>
        <v>0</v>
      </c>
      <c r="AM54" s="56">
        <f t="shared" si="68"/>
        <v>0</v>
      </c>
      <c r="AN54" s="56">
        <f t="shared" si="68"/>
        <v>20000</v>
      </c>
      <c r="AO54" s="56">
        <f t="shared" si="68"/>
        <v>233640</v>
      </c>
      <c r="AP54" s="56">
        <f t="shared" si="68"/>
        <v>0</v>
      </c>
      <c r="AQ54" s="56">
        <f t="shared" si="68"/>
        <v>0</v>
      </c>
      <c r="AR54" s="56">
        <f t="shared" si="68"/>
        <v>0</v>
      </c>
      <c r="AS54" s="56">
        <f t="shared" si="68"/>
        <v>0</v>
      </c>
      <c r="AT54" s="56">
        <f t="shared" si="68"/>
        <v>0</v>
      </c>
      <c r="AU54" s="56">
        <f t="shared" si="68"/>
        <v>0</v>
      </c>
      <c r="AV54" s="56">
        <f t="shared" si="68"/>
        <v>0</v>
      </c>
      <c r="AW54" s="56">
        <f t="shared" si="68"/>
        <v>0</v>
      </c>
      <c r="AX54" s="56">
        <f t="shared" si="68"/>
        <v>0</v>
      </c>
      <c r="AY54" s="56">
        <f t="shared" si="68"/>
        <v>0</v>
      </c>
      <c r="AZ54" s="56">
        <f t="shared" si="68"/>
        <v>8106</v>
      </c>
      <c r="BA54" s="56">
        <f t="shared" si="68"/>
        <v>0</v>
      </c>
      <c r="BB54" s="56">
        <f t="shared" si="68"/>
        <v>0</v>
      </c>
      <c r="BC54" s="56">
        <f t="shared" si="68"/>
        <v>0</v>
      </c>
      <c r="BD54" s="56">
        <f t="shared" si="68"/>
        <v>0</v>
      </c>
      <c r="BE54" s="56">
        <f t="shared" si="68"/>
        <v>0</v>
      </c>
      <c r="BF54" s="56">
        <f t="shared" si="68"/>
        <v>0</v>
      </c>
      <c r="BG54" s="56">
        <f t="shared" si="68"/>
        <v>0</v>
      </c>
      <c r="BH54" s="56">
        <f t="shared" si="68"/>
        <v>0</v>
      </c>
      <c r="BI54" s="56">
        <f t="shared" si="68"/>
        <v>0</v>
      </c>
      <c r="BJ54" s="56">
        <f t="shared" si="68"/>
        <v>0</v>
      </c>
      <c r="BK54" s="56">
        <f t="shared" si="68"/>
        <v>0</v>
      </c>
      <c r="BL54" s="56">
        <f t="shared" si="68"/>
        <v>0</v>
      </c>
      <c r="BM54" s="56">
        <f t="shared" ref="BM54:CS54" si="69">SUM(BM55)</f>
        <v>0</v>
      </c>
      <c r="BN54" s="56">
        <f t="shared" si="69"/>
        <v>0</v>
      </c>
      <c r="BO54" s="56">
        <f t="shared" si="69"/>
        <v>0</v>
      </c>
      <c r="BP54" s="56">
        <f t="shared" si="69"/>
        <v>0</v>
      </c>
      <c r="BQ54" s="56">
        <f t="shared" si="69"/>
        <v>0</v>
      </c>
      <c r="BR54" s="56">
        <f t="shared" si="69"/>
        <v>0</v>
      </c>
      <c r="BS54" s="56">
        <f t="shared" si="69"/>
        <v>0</v>
      </c>
      <c r="BT54" s="56">
        <f t="shared" si="69"/>
        <v>0</v>
      </c>
      <c r="BU54" s="56">
        <f t="shared" si="69"/>
        <v>0</v>
      </c>
      <c r="BV54" s="56">
        <f t="shared" si="69"/>
        <v>0</v>
      </c>
      <c r="BW54" s="56">
        <f t="shared" si="69"/>
        <v>0</v>
      </c>
      <c r="BX54" s="56">
        <f t="shared" si="69"/>
        <v>0</v>
      </c>
      <c r="BY54" s="56">
        <f t="shared" si="69"/>
        <v>31159</v>
      </c>
      <c r="BZ54" s="56">
        <f t="shared" si="69"/>
        <v>31159</v>
      </c>
      <c r="CA54" s="56">
        <f t="shared" si="69"/>
        <v>31159</v>
      </c>
      <c r="CB54" s="56">
        <f t="shared" si="69"/>
        <v>0</v>
      </c>
      <c r="CC54" s="56">
        <f t="shared" si="69"/>
        <v>31159</v>
      </c>
      <c r="CD54" s="56">
        <f t="shared" si="69"/>
        <v>0</v>
      </c>
      <c r="CE54" s="56">
        <f t="shared" si="69"/>
        <v>0</v>
      </c>
      <c r="CF54" s="56">
        <f t="shared" si="69"/>
        <v>0</v>
      </c>
      <c r="CG54" s="56">
        <f t="shared" si="69"/>
        <v>0</v>
      </c>
      <c r="CH54" s="56">
        <f t="shared" si="69"/>
        <v>0</v>
      </c>
      <c r="CI54" s="56">
        <f t="shared" si="69"/>
        <v>0</v>
      </c>
      <c r="CJ54" s="56">
        <f t="shared" si="69"/>
        <v>0</v>
      </c>
      <c r="CK54" s="56">
        <f t="shared" si="69"/>
        <v>0</v>
      </c>
      <c r="CL54" s="56">
        <f t="shared" si="69"/>
        <v>0</v>
      </c>
      <c r="CM54" s="56">
        <f t="shared" si="69"/>
        <v>0</v>
      </c>
      <c r="CN54" s="56">
        <f t="shared" si="69"/>
        <v>0</v>
      </c>
      <c r="CO54" s="56">
        <f t="shared" si="69"/>
        <v>0</v>
      </c>
      <c r="CP54" s="56">
        <f t="shared" si="69"/>
        <v>0</v>
      </c>
      <c r="CQ54" s="56">
        <f t="shared" si="69"/>
        <v>0</v>
      </c>
      <c r="CR54" s="56">
        <f t="shared" si="69"/>
        <v>0</v>
      </c>
      <c r="CS54" s="56">
        <f t="shared" si="69"/>
        <v>0</v>
      </c>
      <c r="CT54" s="57">
        <f>SUM(CT55)</f>
        <v>0</v>
      </c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</row>
    <row r="55" spans="1:124" s="44" customFormat="1" ht="15.6" x14ac:dyDescent="0.3">
      <c r="A55" s="39" t="s">
        <v>138</v>
      </c>
      <c r="B55" s="39" t="s">
        <v>1</v>
      </c>
      <c r="C55" s="15" t="s">
        <v>139</v>
      </c>
      <c r="D55" s="45">
        <f t="shared" ref="D55:BP55" si="70">SUM(D56)</f>
        <v>4329121</v>
      </c>
      <c r="E55" s="45">
        <f t="shared" si="70"/>
        <v>4297962</v>
      </c>
      <c r="F55" s="45">
        <f t="shared" si="70"/>
        <v>4297962</v>
      </c>
      <c r="G55" s="45">
        <f t="shared" si="70"/>
        <v>2412907</v>
      </c>
      <c r="H55" s="45">
        <f t="shared" si="70"/>
        <v>603227</v>
      </c>
      <c r="I55" s="45">
        <f t="shared" si="70"/>
        <v>279589</v>
      </c>
      <c r="J55" s="45">
        <f t="shared" si="70"/>
        <v>0</v>
      </c>
      <c r="K55" s="45">
        <f t="shared" si="70"/>
        <v>0</v>
      </c>
      <c r="L55" s="45">
        <f t="shared" si="70"/>
        <v>0</v>
      </c>
      <c r="M55" s="45">
        <f t="shared" si="70"/>
        <v>0</v>
      </c>
      <c r="N55" s="45">
        <f t="shared" si="70"/>
        <v>255927</v>
      </c>
      <c r="O55" s="45">
        <f t="shared" si="70"/>
        <v>23662</v>
      </c>
      <c r="P55" s="45">
        <f t="shared" si="70"/>
        <v>112517</v>
      </c>
      <c r="Q55" s="45">
        <f t="shared" si="70"/>
        <v>0</v>
      </c>
      <c r="R55" s="45">
        <f t="shared" si="70"/>
        <v>112517</v>
      </c>
      <c r="S55" s="45">
        <f t="shared" si="70"/>
        <v>0</v>
      </c>
      <c r="T55" s="45">
        <f t="shared" si="70"/>
        <v>44632</v>
      </c>
      <c r="U55" s="45">
        <f t="shared" si="70"/>
        <v>582344</v>
      </c>
      <c r="V55" s="45">
        <f t="shared" si="70"/>
        <v>26000</v>
      </c>
      <c r="W55" s="45">
        <f t="shared" si="70"/>
        <v>0</v>
      </c>
      <c r="X55" s="45">
        <f t="shared" si="70"/>
        <v>0</v>
      </c>
      <c r="Y55" s="45">
        <f t="shared" si="70"/>
        <v>0</v>
      </c>
      <c r="Z55" s="45">
        <f t="shared" si="70"/>
        <v>0</v>
      </c>
      <c r="AA55" s="45">
        <f t="shared" si="70"/>
        <v>556344</v>
      </c>
      <c r="AB55" s="45">
        <f t="shared" si="70"/>
        <v>0</v>
      </c>
      <c r="AC55" s="45">
        <f t="shared" si="70"/>
        <v>0</v>
      </c>
      <c r="AD55" s="45">
        <f t="shared" si="70"/>
        <v>0</v>
      </c>
      <c r="AE55" s="45">
        <f t="shared" si="70"/>
        <v>262746</v>
      </c>
      <c r="AF55" s="45">
        <f t="shared" si="70"/>
        <v>0</v>
      </c>
      <c r="AG55" s="45">
        <f t="shared" si="70"/>
        <v>0</v>
      </c>
      <c r="AH55" s="45">
        <f t="shared" si="70"/>
        <v>0</v>
      </c>
      <c r="AI55" s="45">
        <f t="shared" si="70"/>
        <v>0</v>
      </c>
      <c r="AJ55" s="45">
        <f t="shared" si="70"/>
        <v>0</v>
      </c>
      <c r="AK55" s="45">
        <f t="shared" si="70"/>
        <v>1000</v>
      </c>
      <c r="AL55" s="45">
        <f t="shared" si="70"/>
        <v>0</v>
      </c>
      <c r="AM55" s="45">
        <f t="shared" si="70"/>
        <v>0</v>
      </c>
      <c r="AN55" s="45">
        <f t="shared" si="70"/>
        <v>20000</v>
      </c>
      <c r="AO55" s="45">
        <f t="shared" si="70"/>
        <v>233640</v>
      </c>
      <c r="AP55" s="45">
        <f t="shared" si="70"/>
        <v>0</v>
      </c>
      <c r="AQ55" s="45">
        <f t="shared" si="70"/>
        <v>0</v>
      </c>
      <c r="AR55" s="45">
        <f t="shared" si="70"/>
        <v>0</v>
      </c>
      <c r="AS55" s="45">
        <f t="shared" si="70"/>
        <v>0</v>
      </c>
      <c r="AT55" s="45"/>
      <c r="AU55" s="45"/>
      <c r="AV55" s="45">
        <f t="shared" si="70"/>
        <v>0</v>
      </c>
      <c r="AW55" s="45">
        <f t="shared" si="70"/>
        <v>0</v>
      </c>
      <c r="AX55" s="45">
        <f t="shared" si="70"/>
        <v>0</v>
      </c>
      <c r="AY55" s="45"/>
      <c r="AZ55" s="45">
        <f t="shared" si="70"/>
        <v>8106</v>
      </c>
      <c r="BA55" s="45">
        <f t="shared" si="70"/>
        <v>0</v>
      </c>
      <c r="BB55" s="45">
        <f t="shared" si="70"/>
        <v>0</v>
      </c>
      <c r="BC55" s="45">
        <f t="shared" si="70"/>
        <v>0</v>
      </c>
      <c r="BD55" s="45">
        <f t="shared" si="70"/>
        <v>0</v>
      </c>
      <c r="BE55" s="45">
        <f t="shared" si="70"/>
        <v>0</v>
      </c>
      <c r="BF55" s="45">
        <f t="shared" si="70"/>
        <v>0</v>
      </c>
      <c r="BG55" s="45">
        <f t="shared" si="70"/>
        <v>0</v>
      </c>
      <c r="BH55" s="45">
        <f t="shared" si="70"/>
        <v>0</v>
      </c>
      <c r="BI55" s="45">
        <f t="shared" si="70"/>
        <v>0</v>
      </c>
      <c r="BJ55" s="45">
        <f t="shared" si="70"/>
        <v>0</v>
      </c>
      <c r="BK55" s="45">
        <f t="shared" si="70"/>
        <v>0</v>
      </c>
      <c r="BL55" s="45">
        <f t="shared" si="70"/>
        <v>0</v>
      </c>
      <c r="BM55" s="45">
        <f t="shared" si="70"/>
        <v>0</v>
      </c>
      <c r="BN55" s="45">
        <f t="shared" si="70"/>
        <v>0</v>
      </c>
      <c r="BO55" s="45">
        <f t="shared" si="70"/>
        <v>0</v>
      </c>
      <c r="BP55" s="45">
        <f t="shared" si="70"/>
        <v>0</v>
      </c>
      <c r="BQ55" s="45">
        <f t="shared" ref="BQ55:CT55" si="71">SUM(BQ56)</f>
        <v>0</v>
      </c>
      <c r="BR55" s="45">
        <f t="shared" si="71"/>
        <v>0</v>
      </c>
      <c r="BS55" s="45">
        <f t="shared" si="71"/>
        <v>0</v>
      </c>
      <c r="BT55" s="45">
        <f t="shared" si="71"/>
        <v>0</v>
      </c>
      <c r="BU55" s="45">
        <f t="shared" si="71"/>
        <v>0</v>
      </c>
      <c r="BV55" s="45">
        <f t="shared" si="71"/>
        <v>0</v>
      </c>
      <c r="BW55" s="45">
        <f t="shared" si="71"/>
        <v>0</v>
      </c>
      <c r="BX55" s="45">
        <f t="shared" si="71"/>
        <v>0</v>
      </c>
      <c r="BY55" s="45">
        <f t="shared" si="71"/>
        <v>31159</v>
      </c>
      <c r="BZ55" s="45">
        <f t="shared" si="71"/>
        <v>31159</v>
      </c>
      <c r="CA55" s="45">
        <f t="shared" si="71"/>
        <v>31159</v>
      </c>
      <c r="CB55" s="45">
        <f t="shared" si="71"/>
        <v>0</v>
      </c>
      <c r="CC55" s="45">
        <f t="shared" si="71"/>
        <v>31159</v>
      </c>
      <c r="CD55" s="45">
        <f t="shared" si="71"/>
        <v>0</v>
      </c>
      <c r="CE55" s="45">
        <f t="shared" si="71"/>
        <v>0</v>
      </c>
      <c r="CF55" s="45">
        <f t="shared" si="71"/>
        <v>0</v>
      </c>
      <c r="CG55" s="45">
        <f t="shared" si="71"/>
        <v>0</v>
      </c>
      <c r="CH55" s="45">
        <f t="shared" si="71"/>
        <v>0</v>
      </c>
      <c r="CI55" s="45">
        <f t="shared" si="71"/>
        <v>0</v>
      </c>
      <c r="CJ55" s="45">
        <f t="shared" si="71"/>
        <v>0</v>
      </c>
      <c r="CK55" s="45">
        <f t="shared" si="71"/>
        <v>0</v>
      </c>
      <c r="CL55" s="45">
        <f t="shared" si="71"/>
        <v>0</v>
      </c>
      <c r="CM55" s="45">
        <f t="shared" si="71"/>
        <v>0</v>
      </c>
      <c r="CN55" s="45"/>
      <c r="CO55" s="45"/>
      <c r="CP55" s="45">
        <f t="shared" si="71"/>
        <v>0</v>
      </c>
      <c r="CQ55" s="45">
        <f t="shared" si="71"/>
        <v>0</v>
      </c>
      <c r="CR55" s="45">
        <f t="shared" si="71"/>
        <v>0</v>
      </c>
      <c r="CS55" s="45">
        <f t="shared" si="71"/>
        <v>0</v>
      </c>
      <c r="CT55" s="46">
        <f t="shared" si="71"/>
        <v>0</v>
      </c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</row>
    <row r="56" spans="1:124" s="52" customFormat="1" ht="31.2" x14ac:dyDescent="0.3">
      <c r="A56" s="47" t="s">
        <v>1</v>
      </c>
      <c r="B56" s="47" t="s">
        <v>90</v>
      </c>
      <c r="C56" s="16" t="s">
        <v>140</v>
      </c>
      <c r="D56" s="45">
        <f>SUM(E56+BY56+CQ56)</f>
        <v>4329121</v>
      </c>
      <c r="E56" s="48">
        <f>SUM(F56+BA56)</f>
        <v>4297962</v>
      </c>
      <c r="F56" s="48">
        <f>SUM(G56+H56+I56+P56+S56+T56+U56+AE56+AD56)</f>
        <v>4297962</v>
      </c>
      <c r="G56" s="49">
        <v>2412907</v>
      </c>
      <c r="H56" s="49">
        <v>603227</v>
      </c>
      <c r="I56" s="48">
        <f t="shared" si="5"/>
        <v>279589</v>
      </c>
      <c r="J56" s="48">
        <v>0</v>
      </c>
      <c r="K56" s="48">
        <v>0</v>
      </c>
      <c r="L56" s="48">
        <v>0</v>
      </c>
      <c r="M56" s="48">
        <v>0</v>
      </c>
      <c r="N56" s="49">
        <v>255927</v>
      </c>
      <c r="O56" s="49">
        <v>23662</v>
      </c>
      <c r="P56" s="48">
        <f t="shared" si="6"/>
        <v>112517</v>
      </c>
      <c r="Q56" s="48">
        <v>0</v>
      </c>
      <c r="R56" s="49">
        <v>112517</v>
      </c>
      <c r="S56" s="49">
        <v>0</v>
      </c>
      <c r="T56" s="49">
        <v>44632</v>
      </c>
      <c r="U56" s="48">
        <f>SUM(V56:AC56)</f>
        <v>582344</v>
      </c>
      <c r="V56" s="49">
        <v>26000</v>
      </c>
      <c r="W56" s="49">
        <v>0</v>
      </c>
      <c r="X56" s="49">
        <v>0</v>
      </c>
      <c r="Y56" s="49">
        <v>0</v>
      </c>
      <c r="Z56" s="49">
        <v>0</v>
      </c>
      <c r="AA56" s="49">
        <v>556344</v>
      </c>
      <c r="AB56" s="48">
        <v>0</v>
      </c>
      <c r="AC56" s="48">
        <v>0</v>
      </c>
      <c r="AD56" s="48">
        <v>0</v>
      </c>
      <c r="AE56" s="48">
        <f>SUM(AF56:AZ56)</f>
        <v>262746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9">
        <v>1000</v>
      </c>
      <c r="AL56" s="48">
        <v>0</v>
      </c>
      <c r="AM56" s="48">
        <v>0</v>
      </c>
      <c r="AN56" s="48">
        <v>20000</v>
      </c>
      <c r="AO56" s="49">
        <v>233640</v>
      </c>
      <c r="AP56" s="48">
        <v>0</v>
      </c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49">
        <v>0</v>
      </c>
      <c r="AY56" s="49">
        <v>0</v>
      </c>
      <c r="AZ56" s="49">
        <v>8106</v>
      </c>
      <c r="BA56" s="48">
        <f>SUM(BB56+BF56+BI56+BJ56+BM56)</f>
        <v>0</v>
      </c>
      <c r="BB56" s="48">
        <f>SUM(BC56:BE56)</f>
        <v>0</v>
      </c>
      <c r="BC56" s="48">
        <v>0</v>
      </c>
      <c r="BD56" s="48">
        <v>0</v>
      </c>
      <c r="BE56" s="48">
        <v>0</v>
      </c>
      <c r="BF56" s="48">
        <f>SUM(BH56:BH56)</f>
        <v>0</v>
      </c>
      <c r="BG56" s="48">
        <v>0</v>
      </c>
      <c r="BH56" s="48">
        <v>0</v>
      </c>
      <c r="BI56" s="48">
        <v>0</v>
      </c>
      <c r="BJ56" s="48">
        <f t="shared" si="7"/>
        <v>0</v>
      </c>
      <c r="BK56" s="48">
        <v>0</v>
      </c>
      <c r="BL56" s="48">
        <v>0</v>
      </c>
      <c r="BM56" s="48">
        <f>SUM(BN56:BX56)</f>
        <v>0</v>
      </c>
      <c r="BN56" s="48">
        <v>0</v>
      </c>
      <c r="BO56" s="48">
        <v>0</v>
      </c>
      <c r="BP56" s="48">
        <v>0</v>
      </c>
      <c r="BQ56" s="48">
        <v>0</v>
      </c>
      <c r="BR56" s="48">
        <v>0</v>
      </c>
      <c r="BS56" s="48">
        <v>0</v>
      </c>
      <c r="BT56" s="48">
        <v>0</v>
      </c>
      <c r="BU56" s="48">
        <v>0</v>
      </c>
      <c r="BV56" s="48">
        <v>0</v>
      </c>
      <c r="BW56" s="48">
        <v>0</v>
      </c>
      <c r="BX56" s="48">
        <v>0</v>
      </c>
      <c r="BY56" s="48">
        <f>SUM(BZ56+CP56)</f>
        <v>31159</v>
      </c>
      <c r="BZ56" s="48">
        <f>SUM(CA56+CD56+CJ56)</f>
        <v>31159</v>
      </c>
      <c r="CA56" s="48">
        <f t="shared" si="8"/>
        <v>31159</v>
      </c>
      <c r="CB56" s="48">
        <v>0</v>
      </c>
      <c r="CC56" s="49">
        <v>31159</v>
      </c>
      <c r="CD56" s="48">
        <f>SUM(CE56:CI56)</f>
        <v>0</v>
      </c>
      <c r="CE56" s="48">
        <v>0</v>
      </c>
      <c r="CF56" s="48">
        <v>0</v>
      </c>
      <c r="CG56" s="48">
        <v>0</v>
      </c>
      <c r="CH56" s="48">
        <v>0</v>
      </c>
      <c r="CI56" s="48">
        <v>0</v>
      </c>
      <c r="CJ56" s="48">
        <f>SUM(CK56:CO56)</f>
        <v>0</v>
      </c>
      <c r="CK56" s="48">
        <v>0</v>
      </c>
      <c r="CL56" s="48">
        <v>0</v>
      </c>
      <c r="CM56" s="48">
        <v>0</v>
      </c>
      <c r="CN56" s="48"/>
      <c r="CO56" s="48"/>
      <c r="CP56" s="48">
        <v>0</v>
      </c>
      <c r="CQ56" s="48">
        <f t="shared" si="9"/>
        <v>0</v>
      </c>
      <c r="CR56" s="48">
        <f t="shared" si="10"/>
        <v>0</v>
      </c>
      <c r="CS56" s="48">
        <v>0</v>
      </c>
      <c r="CT56" s="50">
        <v>0</v>
      </c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</row>
    <row r="57" spans="1:124" s="44" customFormat="1" ht="15.6" x14ac:dyDescent="0.3">
      <c r="A57" s="55" t="s">
        <v>141</v>
      </c>
      <c r="B57" s="55" t="s">
        <v>1</v>
      </c>
      <c r="C57" s="17" t="s">
        <v>142</v>
      </c>
      <c r="D57" s="56">
        <f t="shared" ref="D57:BP57" si="72">SUM(D58+D60)</f>
        <v>331026043</v>
      </c>
      <c r="E57" s="56">
        <f t="shared" si="72"/>
        <v>315421320</v>
      </c>
      <c r="F57" s="56">
        <f t="shared" si="72"/>
        <v>312294246</v>
      </c>
      <c r="G57" s="56">
        <f t="shared" si="72"/>
        <v>150717616</v>
      </c>
      <c r="H57" s="56">
        <f t="shared" si="72"/>
        <v>6917686</v>
      </c>
      <c r="I57" s="56">
        <f t="shared" si="72"/>
        <v>121661456</v>
      </c>
      <c r="J57" s="56">
        <f t="shared" si="72"/>
        <v>485259</v>
      </c>
      <c r="K57" s="56">
        <f t="shared" si="72"/>
        <v>30048185</v>
      </c>
      <c r="L57" s="56">
        <f t="shared" si="72"/>
        <v>26098709</v>
      </c>
      <c r="M57" s="56">
        <f t="shared" si="72"/>
        <v>12515350</v>
      </c>
      <c r="N57" s="56">
        <f t="shared" si="72"/>
        <v>38640340</v>
      </c>
      <c r="O57" s="56">
        <f t="shared" si="72"/>
        <v>13873613</v>
      </c>
      <c r="P57" s="56">
        <f t="shared" si="72"/>
        <v>185817</v>
      </c>
      <c r="Q57" s="56">
        <f t="shared" si="72"/>
        <v>64776</v>
      </c>
      <c r="R57" s="56">
        <f t="shared" si="72"/>
        <v>121041</v>
      </c>
      <c r="S57" s="56">
        <f t="shared" si="72"/>
        <v>0</v>
      </c>
      <c r="T57" s="56">
        <f t="shared" si="72"/>
        <v>822962</v>
      </c>
      <c r="U57" s="56">
        <f t="shared" si="72"/>
        <v>7692953</v>
      </c>
      <c r="V57" s="56">
        <f t="shared" si="72"/>
        <v>1005859</v>
      </c>
      <c r="W57" s="56">
        <f t="shared" si="72"/>
        <v>2172966</v>
      </c>
      <c r="X57" s="56">
        <f t="shared" si="72"/>
        <v>3120931</v>
      </c>
      <c r="Y57" s="56">
        <f t="shared" si="72"/>
        <v>1049466</v>
      </c>
      <c r="Z57" s="56">
        <f t="shared" si="72"/>
        <v>27468</v>
      </c>
      <c r="AA57" s="56">
        <f t="shared" si="72"/>
        <v>0</v>
      </c>
      <c r="AB57" s="56">
        <f t="shared" si="72"/>
        <v>0</v>
      </c>
      <c r="AC57" s="56">
        <f t="shared" si="72"/>
        <v>316263</v>
      </c>
      <c r="AD57" s="56">
        <f t="shared" si="72"/>
        <v>0</v>
      </c>
      <c r="AE57" s="56">
        <f t="shared" si="72"/>
        <v>24295756</v>
      </c>
      <c r="AF57" s="56">
        <f t="shared" si="72"/>
        <v>0</v>
      </c>
      <c r="AG57" s="56">
        <f t="shared" si="72"/>
        <v>0</v>
      </c>
      <c r="AH57" s="56">
        <f t="shared" si="72"/>
        <v>401350</v>
      </c>
      <c r="AI57" s="56">
        <f t="shared" si="72"/>
        <v>1698002</v>
      </c>
      <c r="AJ57" s="56">
        <f t="shared" si="72"/>
        <v>705956</v>
      </c>
      <c r="AK57" s="56">
        <f t="shared" si="72"/>
        <v>6000</v>
      </c>
      <c r="AL57" s="56">
        <f t="shared" si="72"/>
        <v>0</v>
      </c>
      <c r="AM57" s="56">
        <f t="shared" si="72"/>
        <v>23244</v>
      </c>
      <c r="AN57" s="56">
        <f t="shared" si="72"/>
        <v>48486</v>
      </c>
      <c r="AO57" s="56">
        <f t="shared" si="72"/>
        <v>54714</v>
      </c>
      <c r="AP57" s="56">
        <f t="shared" si="72"/>
        <v>85676</v>
      </c>
      <c r="AQ57" s="56">
        <f t="shared" si="72"/>
        <v>8518000</v>
      </c>
      <c r="AR57" s="56">
        <f t="shared" si="72"/>
        <v>48521</v>
      </c>
      <c r="AS57" s="56">
        <f t="shared" si="72"/>
        <v>0</v>
      </c>
      <c r="AT57" s="56"/>
      <c r="AU57" s="56"/>
      <c r="AV57" s="56">
        <f t="shared" si="72"/>
        <v>0</v>
      </c>
      <c r="AW57" s="56">
        <f t="shared" si="72"/>
        <v>8981031</v>
      </c>
      <c r="AX57" s="56">
        <f t="shared" si="72"/>
        <v>274669</v>
      </c>
      <c r="AY57" s="56"/>
      <c r="AZ57" s="56">
        <f t="shared" si="72"/>
        <v>3450107</v>
      </c>
      <c r="BA57" s="56">
        <f t="shared" si="72"/>
        <v>3127074</v>
      </c>
      <c r="BB57" s="56">
        <f t="shared" si="72"/>
        <v>0</v>
      </c>
      <c r="BC57" s="56">
        <f t="shared" si="72"/>
        <v>0</v>
      </c>
      <c r="BD57" s="56">
        <f t="shared" si="72"/>
        <v>0</v>
      </c>
      <c r="BE57" s="56">
        <f t="shared" si="72"/>
        <v>0</v>
      </c>
      <c r="BF57" s="56">
        <f t="shared" si="72"/>
        <v>0</v>
      </c>
      <c r="BG57" s="56">
        <f t="shared" si="72"/>
        <v>0</v>
      </c>
      <c r="BH57" s="56">
        <f t="shared" si="72"/>
        <v>0</v>
      </c>
      <c r="BI57" s="56">
        <f t="shared" si="72"/>
        <v>0</v>
      </c>
      <c r="BJ57" s="56">
        <f t="shared" si="72"/>
        <v>288560</v>
      </c>
      <c r="BK57" s="56">
        <f t="shared" si="72"/>
        <v>288560</v>
      </c>
      <c r="BL57" s="56">
        <f t="shared" ref="BL57" si="73">SUM(BL58+BL60)</f>
        <v>0</v>
      </c>
      <c r="BM57" s="56">
        <f t="shared" si="72"/>
        <v>2838514</v>
      </c>
      <c r="BN57" s="56">
        <f t="shared" si="72"/>
        <v>0</v>
      </c>
      <c r="BO57" s="56">
        <f t="shared" si="72"/>
        <v>0</v>
      </c>
      <c r="BP57" s="56">
        <f t="shared" si="72"/>
        <v>0</v>
      </c>
      <c r="BQ57" s="56">
        <f t="shared" ref="BQ57:CT57" si="74">SUM(BQ58+BQ60)</f>
        <v>0</v>
      </c>
      <c r="BR57" s="56">
        <f t="shared" si="74"/>
        <v>0</v>
      </c>
      <c r="BS57" s="56">
        <f t="shared" si="74"/>
        <v>0</v>
      </c>
      <c r="BT57" s="56">
        <f t="shared" si="74"/>
        <v>0</v>
      </c>
      <c r="BU57" s="56">
        <f t="shared" si="74"/>
        <v>0</v>
      </c>
      <c r="BV57" s="56">
        <f t="shared" si="74"/>
        <v>0</v>
      </c>
      <c r="BW57" s="56">
        <f t="shared" si="74"/>
        <v>1979103</v>
      </c>
      <c r="BX57" s="56">
        <f t="shared" si="74"/>
        <v>859411</v>
      </c>
      <c r="BY57" s="56">
        <f t="shared" si="74"/>
        <v>15604723</v>
      </c>
      <c r="BZ57" s="56">
        <f t="shared" si="74"/>
        <v>15604723</v>
      </c>
      <c r="CA57" s="56">
        <f t="shared" si="74"/>
        <v>15604723</v>
      </c>
      <c r="CB57" s="56">
        <f t="shared" si="74"/>
        <v>0</v>
      </c>
      <c r="CC57" s="56">
        <f t="shared" si="74"/>
        <v>15604723</v>
      </c>
      <c r="CD57" s="56">
        <f t="shared" si="74"/>
        <v>0</v>
      </c>
      <c r="CE57" s="56">
        <f t="shared" si="74"/>
        <v>0</v>
      </c>
      <c r="CF57" s="56">
        <f t="shared" ref="CF57:CG57" si="75">SUM(CF58+CF60)</f>
        <v>0</v>
      </c>
      <c r="CG57" s="56">
        <f t="shared" si="75"/>
        <v>0</v>
      </c>
      <c r="CH57" s="56">
        <f t="shared" si="74"/>
        <v>0</v>
      </c>
      <c r="CI57" s="56">
        <f t="shared" ref="CI57" si="76">SUM(CI58+CI60)</f>
        <v>0</v>
      </c>
      <c r="CJ57" s="56">
        <f t="shared" si="74"/>
        <v>0</v>
      </c>
      <c r="CK57" s="56">
        <f t="shared" si="74"/>
        <v>0</v>
      </c>
      <c r="CL57" s="56">
        <f t="shared" ref="CL57" si="77">SUM(CL58+CL60)</f>
        <v>0</v>
      </c>
      <c r="CM57" s="56">
        <f t="shared" si="74"/>
        <v>0</v>
      </c>
      <c r="CN57" s="56"/>
      <c r="CO57" s="56"/>
      <c r="CP57" s="56">
        <f t="shared" si="74"/>
        <v>0</v>
      </c>
      <c r="CQ57" s="56">
        <f t="shared" si="74"/>
        <v>0</v>
      </c>
      <c r="CR57" s="56">
        <f t="shared" si="74"/>
        <v>0</v>
      </c>
      <c r="CS57" s="56">
        <f t="shared" si="74"/>
        <v>0</v>
      </c>
      <c r="CT57" s="57">
        <f t="shared" si="74"/>
        <v>0</v>
      </c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</row>
    <row r="58" spans="1:124" s="44" customFormat="1" ht="15.6" x14ac:dyDescent="0.3">
      <c r="A58" s="39" t="s">
        <v>143</v>
      </c>
      <c r="B58" s="39" t="s">
        <v>1</v>
      </c>
      <c r="C58" s="15" t="s">
        <v>144</v>
      </c>
      <c r="D58" s="45">
        <f t="shared" ref="D58:BP58" si="78">SUM(D59)</f>
        <v>284546592</v>
      </c>
      <c r="E58" s="45">
        <f t="shared" si="78"/>
        <v>269882645</v>
      </c>
      <c r="F58" s="45">
        <f t="shared" si="78"/>
        <v>268949314</v>
      </c>
      <c r="G58" s="45">
        <f t="shared" si="78"/>
        <v>120532616</v>
      </c>
      <c r="H58" s="45">
        <f t="shared" si="78"/>
        <v>6713929</v>
      </c>
      <c r="I58" s="45">
        <f t="shared" si="78"/>
        <v>111888626</v>
      </c>
      <c r="J58" s="45">
        <f t="shared" si="78"/>
        <v>444583</v>
      </c>
      <c r="K58" s="45">
        <f t="shared" si="78"/>
        <v>28038010</v>
      </c>
      <c r="L58" s="45">
        <f t="shared" si="78"/>
        <v>23137099</v>
      </c>
      <c r="M58" s="45">
        <f t="shared" si="78"/>
        <v>12515350</v>
      </c>
      <c r="N58" s="45">
        <f t="shared" si="78"/>
        <v>34078631</v>
      </c>
      <c r="O58" s="45">
        <f t="shared" si="78"/>
        <v>13674953</v>
      </c>
      <c r="P58" s="45">
        <f t="shared" si="78"/>
        <v>10000</v>
      </c>
      <c r="Q58" s="45">
        <f t="shared" si="78"/>
        <v>10000</v>
      </c>
      <c r="R58" s="45">
        <f t="shared" si="78"/>
        <v>0</v>
      </c>
      <c r="S58" s="45">
        <f t="shared" si="78"/>
        <v>0</v>
      </c>
      <c r="T58" s="45">
        <f t="shared" si="78"/>
        <v>764515</v>
      </c>
      <c r="U58" s="45">
        <f t="shared" si="78"/>
        <v>7687103</v>
      </c>
      <c r="V58" s="45">
        <f t="shared" si="78"/>
        <v>1000009</v>
      </c>
      <c r="W58" s="45">
        <f t="shared" si="78"/>
        <v>2172966</v>
      </c>
      <c r="X58" s="45">
        <f t="shared" si="78"/>
        <v>3120931</v>
      </c>
      <c r="Y58" s="45">
        <f t="shared" si="78"/>
        <v>1049466</v>
      </c>
      <c r="Z58" s="45">
        <f t="shared" si="78"/>
        <v>27468</v>
      </c>
      <c r="AA58" s="45">
        <f t="shared" si="78"/>
        <v>0</v>
      </c>
      <c r="AB58" s="45">
        <f t="shared" si="78"/>
        <v>0</v>
      </c>
      <c r="AC58" s="45">
        <f t="shared" si="78"/>
        <v>316263</v>
      </c>
      <c r="AD58" s="45">
        <f t="shared" si="78"/>
        <v>0</v>
      </c>
      <c r="AE58" s="45">
        <f t="shared" si="78"/>
        <v>21352525</v>
      </c>
      <c r="AF58" s="45">
        <f t="shared" si="78"/>
        <v>0</v>
      </c>
      <c r="AG58" s="45">
        <f t="shared" si="78"/>
        <v>0</v>
      </c>
      <c r="AH58" s="45">
        <f t="shared" si="78"/>
        <v>395650</v>
      </c>
      <c r="AI58" s="45">
        <f t="shared" si="78"/>
        <v>1502416</v>
      </c>
      <c r="AJ58" s="45">
        <f t="shared" si="78"/>
        <v>705956</v>
      </c>
      <c r="AK58" s="45">
        <f t="shared" si="78"/>
        <v>6000</v>
      </c>
      <c r="AL58" s="45">
        <f t="shared" si="78"/>
        <v>0</v>
      </c>
      <c r="AM58" s="45">
        <f t="shared" si="78"/>
        <v>23244</v>
      </c>
      <c r="AN58" s="45">
        <f t="shared" si="78"/>
        <v>44486</v>
      </c>
      <c r="AO58" s="45">
        <f t="shared" si="78"/>
        <v>25032</v>
      </c>
      <c r="AP58" s="45">
        <f t="shared" si="78"/>
        <v>85676</v>
      </c>
      <c r="AQ58" s="45">
        <f t="shared" si="78"/>
        <v>8518000</v>
      </c>
      <c r="AR58" s="45">
        <f t="shared" si="78"/>
        <v>48521</v>
      </c>
      <c r="AS58" s="45">
        <f t="shared" si="78"/>
        <v>0</v>
      </c>
      <c r="AT58" s="45"/>
      <c r="AU58" s="45"/>
      <c r="AV58" s="45">
        <f t="shared" si="78"/>
        <v>0</v>
      </c>
      <c r="AW58" s="45">
        <f t="shared" si="78"/>
        <v>6276768</v>
      </c>
      <c r="AX58" s="45">
        <f t="shared" si="78"/>
        <v>274669</v>
      </c>
      <c r="AY58" s="45"/>
      <c r="AZ58" s="45">
        <f t="shared" si="78"/>
        <v>3446107</v>
      </c>
      <c r="BA58" s="45">
        <f t="shared" si="78"/>
        <v>933331</v>
      </c>
      <c r="BB58" s="45">
        <f t="shared" si="78"/>
        <v>0</v>
      </c>
      <c r="BC58" s="45">
        <f t="shared" si="78"/>
        <v>0</v>
      </c>
      <c r="BD58" s="45">
        <f t="shared" si="78"/>
        <v>0</v>
      </c>
      <c r="BE58" s="45">
        <f t="shared" si="78"/>
        <v>0</v>
      </c>
      <c r="BF58" s="45">
        <f t="shared" si="78"/>
        <v>0</v>
      </c>
      <c r="BG58" s="45">
        <f t="shared" si="78"/>
        <v>0</v>
      </c>
      <c r="BH58" s="45">
        <f t="shared" si="78"/>
        <v>0</v>
      </c>
      <c r="BI58" s="45">
        <f t="shared" si="78"/>
        <v>0</v>
      </c>
      <c r="BJ58" s="45">
        <f t="shared" si="78"/>
        <v>288560</v>
      </c>
      <c r="BK58" s="45">
        <f t="shared" si="78"/>
        <v>288560</v>
      </c>
      <c r="BL58" s="45">
        <f t="shared" si="78"/>
        <v>0</v>
      </c>
      <c r="BM58" s="45">
        <f t="shared" si="78"/>
        <v>644771</v>
      </c>
      <c r="BN58" s="45">
        <f t="shared" si="78"/>
        <v>0</v>
      </c>
      <c r="BO58" s="45">
        <f t="shared" si="78"/>
        <v>0</v>
      </c>
      <c r="BP58" s="45">
        <f t="shared" si="78"/>
        <v>0</v>
      </c>
      <c r="BQ58" s="45">
        <f t="shared" ref="BQ58:CT58" si="79">SUM(BQ59)</f>
        <v>0</v>
      </c>
      <c r="BR58" s="45">
        <f t="shared" si="79"/>
        <v>0</v>
      </c>
      <c r="BS58" s="45">
        <f t="shared" si="79"/>
        <v>0</v>
      </c>
      <c r="BT58" s="45">
        <f t="shared" si="79"/>
        <v>0</v>
      </c>
      <c r="BU58" s="45">
        <f t="shared" si="79"/>
        <v>0</v>
      </c>
      <c r="BV58" s="45">
        <f t="shared" si="79"/>
        <v>0</v>
      </c>
      <c r="BW58" s="45">
        <f t="shared" si="79"/>
        <v>175013</v>
      </c>
      <c r="BX58" s="45">
        <f t="shared" si="79"/>
        <v>469758</v>
      </c>
      <c r="BY58" s="45">
        <f t="shared" si="79"/>
        <v>14663947</v>
      </c>
      <c r="BZ58" s="45">
        <f t="shared" si="79"/>
        <v>14663947</v>
      </c>
      <c r="CA58" s="45">
        <f t="shared" si="79"/>
        <v>14663947</v>
      </c>
      <c r="CB58" s="45">
        <f t="shared" si="79"/>
        <v>0</v>
      </c>
      <c r="CC58" s="45">
        <f t="shared" si="79"/>
        <v>14663947</v>
      </c>
      <c r="CD58" s="45">
        <f t="shared" si="79"/>
        <v>0</v>
      </c>
      <c r="CE58" s="45">
        <f t="shared" si="79"/>
        <v>0</v>
      </c>
      <c r="CF58" s="45">
        <f t="shared" si="79"/>
        <v>0</v>
      </c>
      <c r="CG58" s="45">
        <f t="shared" si="79"/>
        <v>0</v>
      </c>
      <c r="CH58" s="45">
        <f t="shared" si="79"/>
        <v>0</v>
      </c>
      <c r="CI58" s="45">
        <f t="shared" si="79"/>
        <v>0</v>
      </c>
      <c r="CJ58" s="45">
        <f t="shared" si="79"/>
        <v>0</v>
      </c>
      <c r="CK58" s="45">
        <f t="shared" si="79"/>
        <v>0</v>
      </c>
      <c r="CL58" s="45">
        <f t="shared" si="79"/>
        <v>0</v>
      </c>
      <c r="CM58" s="45">
        <f t="shared" si="79"/>
        <v>0</v>
      </c>
      <c r="CN58" s="45"/>
      <c r="CO58" s="45"/>
      <c r="CP58" s="45">
        <f t="shared" si="79"/>
        <v>0</v>
      </c>
      <c r="CQ58" s="45">
        <f t="shared" si="79"/>
        <v>0</v>
      </c>
      <c r="CR58" s="45">
        <f t="shared" si="79"/>
        <v>0</v>
      </c>
      <c r="CS58" s="45">
        <f t="shared" si="79"/>
        <v>0</v>
      </c>
      <c r="CT58" s="46">
        <f t="shared" si="79"/>
        <v>0</v>
      </c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</row>
    <row r="59" spans="1:124" s="52" customFormat="1" ht="15.6" x14ac:dyDescent="0.3">
      <c r="A59" s="47" t="s">
        <v>1</v>
      </c>
      <c r="B59" s="47" t="s">
        <v>145</v>
      </c>
      <c r="C59" s="16" t="s">
        <v>146</v>
      </c>
      <c r="D59" s="45">
        <f>SUM(E59+BY59+CQ59)</f>
        <v>284546592</v>
      </c>
      <c r="E59" s="48">
        <f>SUM(F59+BA59)</f>
        <v>269882645</v>
      </c>
      <c r="F59" s="48">
        <f>SUM(G59+H59+I59+P59+S59+T59+U59+AE59+AD59)</f>
        <v>268949314</v>
      </c>
      <c r="G59" s="49">
        <v>120532616</v>
      </c>
      <c r="H59" s="49">
        <v>6713929</v>
      </c>
      <c r="I59" s="48">
        <f t="shared" si="5"/>
        <v>111888626</v>
      </c>
      <c r="J59" s="49">
        <v>444583</v>
      </c>
      <c r="K59" s="49">
        <v>28038010</v>
      </c>
      <c r="L59" s="49">
        <v>23137099</v>
      </c>
      <c r="M59" s="49">
        <v>12515350</v>
      </c>
      <c r="N59" s="49">
        <v>34078631</v>
      </c>
      <c r="O59" s="49">
        <v>13674953</v>
      </c>
      <c r="P59" s="48">
        <f t="shared" si="6"/>
        <v>10000</v>
      </c>
      <c r="Q59" s="49">
        <v>10000</v>
      </c>
      <c r="R59" s="49">
        <v>0</v>
      </c>
      <c r="S59" s="49">
        <v>0</v>
      </c>
      <c r="T59" s="49">
        <v>764515</v>
      </c>
      <c r="U59" s="48">
        <f>SUM(V59:AC59)</f>
        <v>7687103</v>
      </c>
      <c r="V59" s="49">
        <v>1000009</v>
      </c>
      <c r="W59" s="49">
        <v>2172966</v>
      </c>
      <c r="X59" s="49">
        <v>3120931</v>
      </c>
      <c r="Y59" s="49">
        <v>1049466</v>
      </c>
      <c r="Z59" s="49">
        <v>27468</v>
      </c>
      <c r="AA59" s="49">
        <v>0</v>
      </c>
      <c r="AB59" s="49">
        <v>0</v>
      </c>
      <c r="AC59" s="49">
        <v>316263</v>
      </c>
      <c r="AD59" s="48">
        <v>0</v>
      </c>
      <c r="AE59" s="48">
        <f>SUM(AF59:AZ59)</f>
        <v>21352525</v>
      </c>
      <c r="AF59" s="48">
        <v>0</v>
      </c>
      <c r="AG59" s="48">
        <v>0</v>
      </c>
      <c r="AH59" s="49">
        <v>395650</v>
      </c>
      <c r="AI59" s="49">
        <v>1502416</v>
      </c>
      <c r="AJ59" s="49">
        <v>705956</v>
      </c>
      <c r="AK59" s="49">
        <v>6000</v>
      </c>
      <c r="AL59" s="49">
        <v>0</v>
      </c>
      <c r="AM59" s="49">
        <v>23244</v>
      </c>
      <c r="AN59" s="49">
        <v>44486</v>
      </c>
      <c r="AO59" s="49">
        <v>25032</v>
      </c>
      <c r="AP59" s="49">
        <v>85676</v>
      </c>
      <c r="AQ59" s="49">
        <v>8518000</v>
      </c>
      <c r="AR59" s="49">
        <v>48521</v>
      </c>
      <c r="AS59" s="49">
        <v>0</v>
      </c>
      <c r="AT59" s="49">
        <v>0</v>
      </c>
      <c r="AU59" s="49">
        <v>0</v>
      </c>
      <c r="AV59" s="49">
        <v>0</v>
      </c>
      <c r="AW59" s="49">
        <v>6276768</v>
      </c>
      <c r="AX59" s="49">
        <v>274669</v>
      </c>
      <c r="AY59" s="49">
        <v>0</v>
      </c>
      <c r="AZ59" s="49">
        <v>3446107</v>
      </c>
      <c r="BA59" s="48">
        <f>SUM(BB59+BF59+BI59+BJ59+BM59)</f>
        <v>933331</v>
      </c>
      <c r="BB59" s="48">
        <f>SUM(BC59:BE59)</f>
        <v>0</v>
      </c>
      <c r="BC59" s="48">
        <v>0</v>
      </c>
      <c r="BD59" s="48">
        <v>0</v>
      </c>
      <c r="BE59" s="48">
        <v>0</v>
      </c>
      <c r="BF59" s="48">
        <f>SUM(BH59:BH59)</f>
        <v>0</v>
      </c>
      <c r="BG59" s="48">
        <v>0</v>
      </c>
      <c r="BH59" s="48">
        <v>0</v>
      </c>
      <c r="BI59" s="48">
        <v>0</v>
      </c>
      <c r="BJ59" s="48">
        <f t="shared" si="7"/>
        <v>288560</v>
      </c>
      <c r="BK59" s="49">
        <v>288560</v>
      </c>
      <c r="BL59" s="48"/>
      <c r="BM59" s="48">
        <f>SUM(BN59:BX59)</f>
        <v>644771</v>
      </c>
      <c r="BN59" s="48">
        <v>0</v>
      </c>
      <c r="BO59" s="48">
        <v>0</v>
      </c>
      <c r="BP59" s="48">
        <v>0</v>
      </c>
      <c r="BQ59" s="48">
        <v>0</v>
      </c>
      <c r="BR59" s="48">
        <v>0</v>
      </c>
      <c r="BS59" s="48">
        <v>0</v>
      </c>
      <c r="BT59" s="48">
        <v>0</v>
      </c>
      <c r="BU59" s="48">
        <v>0</v>
      </c>
      <c r="BV59" s="48">
        <v>0</v>
      </c>
      <c r="BW59" s="49">
        <v>175013</v>
      </c>
      <c r="BX59" s="49">
        <v>469758</v>
      </c>
      <c r="BY59" s="48">
        <f>SUM(BZ59+CP59)</f>
        <v>14663947</v>
      </c>
      <c r="BZ59" s="48">
        <f>SUM(CA59+CD59+CJ59)</f>
        <v>14663947</v>
      </c>
      <c r="CA59" s="48">
        <f t="shared" si="8"/>
        <v>14663947</v>
      </c>
      <c r="CB59" s="48">
        <v>0</v>
      </c>
      <c r="CC59" s="49">
        <v>14663947</v>
      </c>
      <c r="CD59" s="48">
        <f>SUM(CE59:CI59)</f>
        <v>0</v>
      </c>
      <c r="CE59" s="48">
        <v>0</v>
      </c>
      <c r="CF59" s="48">
        <v>0</v>
      </c>
      <c r="CG59" s="48"/>
      <c r="CH59" s="48">
        <v>0</v>
      </c>
      <c r="CI59" s="48">
        <v>0</v>
      </c>
      <c r="CJ59" s="48">
        <f>SUM(CK59:CO59)</f>
        <v>0</v>
      </c>
      <c r="CK59" s="48"/>
      <c r="CL59" s="48"/>
      <c r="CM59" s="49"/>
      <c r="CN59" s="48"/>
      <c r="CO59" s="48"/>
      <c r="CP59" s="48">
        <v>0</v>
      </c>
      <c r="CQ59" s="48">
        <f t="shared" si="9"/>
        <v>0</v>
      </c>
      <c r="CR59" s="48">
        <f t="shared" si="10"/>
        <v>0</v>
      </c>
      <c r="CS59" s="48">
        <v>0</v>
      </c>
      <c r="CT59" s="50">
        <v>0</v>
      </c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</row>
    <row r="60" spans="1:124" s="44" customFormat="1" ht="15.6" x14ac:dyDescent="0.3">
      <c r="A60" s="39" t="s">
        <v>147</v>
      </c>
      <c r="B60" s="39" t="s">
        <v>1</v>
      </c>
      <c r="C60" s="15" t="s">
        <v>148</v>
      </c>
      <c r="D60" s="45">
        <f t="shared" ref="D60:AK60" si="80">SUM(D61)</f>
        <v>46479451</v>
      </c>
      <c r="E60" s="45">
        <f t="shared" si="80"/>
        <v>45538675</v>
      </c>
      <c r="F60" s="45">
        <f t="shared" si="80"/>
        <v>43344932</v>
      </c>
      <c r="G60" s="45">
        <f t="shared" si="80"/>
        <v>30185000</v>
      </c>
      <c r="H60" s="45">
        <f t="shared" si="80"/>
        <v>203757</v>
      </c>
      <c r="I60" s="45">
        <f t="shared" si="80"/>
        <v>9772830</v>
      </c>
      <c r="J60" s="45">
        <f t="shared" si="80"/>
        <v>40676</v>
      </c>
      <c r="K60" s="45">
        <f t="shared" si="80"/>
        <v>2010175</v>
      </c>
      <c r="L60" s="45">
        <f t="shared" si="80"/>
        <v>2961610</v>
      </c>
      <c r="M60" s="45">
        <f t="shared" si="80"/>
        <v>0</v>
      </c>
      <c r="N60" s="45">
        <f t="shared" si="80"/>
        <v>4561709</v>
      </c>
      <c r="O60" s="45">
        <f t="shared" si="80"/>
        <v>198660</v>
      </c>
      <c r="P60" s="45">
        <f t="shared" si="80"/>
        <v>175817</v>
      </c>
      <c r="Q60" s="45">
        <f t="shared" si="80"/>
        <v>54776</v>
      </c>
      <c r="R60" s="45">
        <f t="shared" si="80"/>
        <v>121041</v>
      </c>
      <c r="S60" s="45">
        <f t="shared" si="80"/>
        <v>0</v>
      </c>
      <c r="T60" s="45">
        <f t="shared" si="80"/>
        <v>58447</v>
      </c>
      <c r="U60" s="45">
        <f t="shared" si="80"/>
        <v>5850</v>
      </c>
      <c r="V60" s="45">
        <f t="shared" si="80"/>
        <v>5850</v>
      </c>
      <c r="W60" s="45">
        <f t="shared" si="80"/>
        <v>0</v>
      </c>
      <c r="X60" s="45">
        <f t="shared" si="80"/>
        <v>0</v>
      </c>
      <c r="Y60" s="45">
        <f t="shared" si="80"/>
        <v>0</v>
      </c>
      <c r="Z60" s="45">
        <f t="shared" si="80"/>
        <v>0</v>
      </c>
      <c r="AA60" s="45">
        <f t="shared" si="80"/>
        <v>0</v>
      </c>
      <c r="AB60" s="45">
        <f t="shared" si="80"/>
        <v>0</v>
      </c>
      <c r="AC60" s="45">
        <f t="shared" si="80"/>
        <v>0</v>
      </c>
      <c r="AD60" s="45">
        <f t="shared" si="80"/>
        <v>0</v>
      </c>
      <c r="AE60" s="45">
        <f t="shared" si="80"/>
        <v>2943231</v>
      </c>
      <c r="AF60" s="45">
        <f t="shared" si="80"/>
        <v>0</v>
      </c>
      <c r="AG60" s="45">
        <f t="shared" si="80"/>
        <v>0</v>
      </c>
      <c r="AH60" s="45">
        <f t="shared" si="80"/>
        <v>5700</v>
      </c>
      <c r="AI60" s="45">
        <f t="shared" si="80"/>
        <v>195586</v>
      </c>
      <c r="AJ60" s="45">
        <f t="shared" si="80"/>
        <v>0</v>
      </c>
      <c r="AK60" s="45">
        <f t="shared" si="80"/>
        <v>0</v>
      </c>
      <c r="AL60" s="45">
        <f t="shared" ref="AL60:CT60" si="81">SUM(AL61)</f>
        <v>0</v>
      </c>
      <c r="AM60" s="45">
        <f t="shared" si="81"/>
        <v>0</v>
      </c>
      <c r="AN60" s="45">
        <f t="shared" si="81"/>
        <v>4000</v>
      </c>
      <c r="AO60" s="45">
        <f t="shared" si="81"/>
        <v>29682</v>
      </c>
      <c r="AP60" s="45">
        <f t="shared" si="81"/>
        <v>0</v>
      </c>
      <c r="AQ60" s="45">
        <f t="shared" si="81"/>
        <v>0</v>
      </c>
      <c r="AR60" s="45">
        <f t="shared" si="81"/>
        <v>0</v>
      </c>
      <c r="AS60" s="45">
        <f t="shared" si="81"/>
        <v>0</v>
      </c>
      <c r="AT60" s="45"/>
      <c r="AU60" s="45"/>
      <c r="AV60" s="45">
        <f t="shared" si="81"/>
        <v>0</v>
      </c>
      <c r="AW60" s="45">
        <f t="shared" si="81"/>
        <v>2704263</v>
      </c>
      <c r="AX60" s="45">
        <f t="shared" si="81"/>
        <v>0</v>
      </c>
      <c r="AY60" s="45"/>
      <c r="AZ60" s="45">
        <f t="shared" si="81"/>
        <v>4000</v>
      </c>
      <c r="BA60" s="45">
        <f t="shared" si="81"/>
        <v>2193743</v>
      </c>
      <c r="BB60" s="45">
        <f t="shared" si="81"/>
        <v>0</v>
      </c>
      <c r="BC60" s="45">
        <f t="shared" si="81"/>
        <v>0</v>
      </c>
      <c r="BD60" s="45">
        <f t="shared" si="81"/>
        <v>0</v>
      </c>
      <c r="BE60" s="45">
        <f t="shared" si="81"/>
        <v>0</v>
      </c>
      <c r="BF60" s="45">
        <f t="shared" si="81"/>
        <v>0</v>
      </c>
      <c r="BG60" s="45">
        <f t="shared" si="81"/>
        <v>0</v>
      </c>
      <c r="BH60" s="45">
        <f t="shared" si="81"/>
        <v>0</v>
      </c>
      <c r="BI60" s="45">
        <f t="shared" si="81"/>
        <v>0</v>
      </c>
      <c r="BJ60" s="45">
        <f t="shared" si="81"/>
        <v>0</v>
      </c>
      <c r="BK60" s="45">
        <f t="shared" si="81"/>
        <v>0</v>
      </c>
      <c r="BL60" s="45">
        <f t="shared" si="81"/>
        <v>0</v>
      </c>
      <c r="BM60" s="45">
        <f t="shared" si="81"/>
        <v>2193743</v>
      </c>
      <c r="BN60" s="45">
        <f t="shared" si="81"/>
        <v>0</v>
      </c>
      <c r="BO60" s="45">
        <f t="shared" si="81"/>
        <v>0</v>
      </c>
      <c r="BP60" s="45">
        <f t="shared" si="81"/>
        <v>0</v>
      </c>
      <c r="BQ60" s="45">
        <f t="shared" si="81"/>
        <v>0</v>
      </c>
      <c r="BR60" s="45">
        <f t="shared" si="81"/>
        <v>0</v>
      </c>
      <c r="BS60" s="45">
        <f t="shared" si="81"/>
        <v>0</v>
      </c>
      <c r="BT60" s="45">
        <f t="shared" si="81"/>
        <v>0</v>
      </c>
      <c r="BU60" s="45">
        <f t="shared" si="81"/>
        <v>0</v>
      </c>
      <c r="BV60" s="45">
        <f t="shared" si="81"/>
        <v>0</v>
      </c>
      <c r="BW60" s="45">
        <f t="shared" si="81"/>
        <v>1804090</v>
      </c>
      <c r="BX60" s="45">
        <f t="shared" si="81"/>
        <v>389653</v>
      </c>
      <c r="BY60" s="45">
        <f t="shared" si="81"/>
        <v>940776</v>
      </c>
      <c r="BZ60" s="45">
        <f t="shared" si="81"/>
        <v>940776</v>
      </c>
      <c r="CA60" s="45">
        <f t="shared" si="81"/>
        <v>940776</v>
      </c>
      <c r="CB60" s="45">
        <f t="shared" si="81"/>
        <v>0</v>
      </c>
      <c r="CC60" s="45">
        <f t="shared" si="81"/>
        <v>940776</v>
      </c>
      <c r="CD60" s="45">
        <f t="shared" si="81"/>
        <v>0</v>
      </c>
      <c r="CE60" s="45">
        <f t="shared" si="81"/>
        <v>0</v>
      </c>
      <c r="CF60" s="45">
        <f t="shared" si="81"/>
        <v>0</v>
      </c>
      <c r="CG60" s="45">
        <f t="shared" si="81"/>
        <v>0</v>
      </c>
      <c r="CH60" s="45">
        <f t="shared" si="81"/>
        <v>0</v>
      </c>
      <c r="CI60" s="45">
        <f t="shared" si="81"/>
        <v>0</v>
      </c>
      <c r="CJ60" s="45">
        <f t="shared" si="81"/>
        <v>0</v>
      </c>
      <c r="CK60" s="45">
        <f t="shared" si="81"/>
        <v>0</v>
      </c>
      <c r="CL60" s="45">
        <f t="shared" si="81"/>
        <v>0</v>
      </c>
      <c r="CM60" s="45">
        <f t="shared" si="81"/>
        <v>0</v>
      </c>
      <c r="CN60" s="45"/>
      <c r="CO60" s="45"/>
      <c r="CP60" s="45">
        <f t="shared" si="81"/>
        <v>0</v>
      </c>
      <c r="CQ60" s="45">
        <f t="shared" si="81"/>
        <v>0</v>
      </c>
      <c r="CR60" s="45">
        <f t="shared" si="81"/>
        <v>0</v>
      </c>
      <c r="CS60" s="45">
        <f t="shared" si="81"/>
        <v>0</v>
      </c>
      <c r="CT60" s="46">
        <f t="shared" si="81"/>
        <v>0</v>
      </c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</row>
    <row r="61" spans="1:124" s="52" customFormat="1" ht="15.6" x14ac:dyDescent="0.3">
      <c r="A61" s="47" t="s">
        <v>1</v>
      </c>
      <c r="B61" s="47" t="s">
        <v>145</v>
      </c>
      <c r="C61" s="16" t="s">
        <v>148</v>
      </c>
      <c r="D61" s="45">
        <f>SUM(E61+BY61+CQ61)</f>
        <v>46479451</v>
      </c>
      <c r="E61" s="48">
        <f>SUM(F61+BA61)</f>
        <v>45538675</v>
      </c>
      <c r="F61" s="48">
        <f>SUM(G61+H61+I61+P61+S61+T61+U61+AE61+AD61)</f>
        <v>43344932</v>
      </c>
      <c r="G61" s="49">
        <v>30185000</v>
      </c>
      <c r="H61" s="49">
        <v>203757</v>
      </c>
      <c r="I61" s="48">
        <f t="shared" si="5"/>
        <v>9772830</v>
      </c>
      <c r="J61" s="49">
        <v>40676</v>
      </c>
      <c r="K61" s="49">
        <v>2010175</v>
      </c>
      <c r="L61" s="49">
        <v>2961610</v>
      </c>
      <c r="M61" s="49">
        <v>0</v>
      </c>
      <c r="N61" s="49">
        <v>4561709</v>
      </c>
      <c r="O61" s="49">
        <v>198660</v>
      </c>
      <c r="P61" s="48">
        <f t="shared" si="6"/>
        <v>175817</v>
      </c>
      <c r="Q61" s="49">
        <v>54776</v>
      </c>
      <c r="R61" s="49">
        <v>121041</v>
      </c>
      <c r="S61" s="49">
        <v>0</v>
      </c>
      <c r="T61" s="49">
        <v>58447</v>
      </c>
      <c r="U61" s="48">
        <f>SUM(V61:AC61)</f>
        <v>5850</v>
      </c>
      <c r="V61" s="49">
        <v>5850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f>SUM(AF61:AZ61)</f>
        <v>2943231</v>
      </c>
      <c r="AF61" s="48">
        <v>0</v>
      </c>
      <c r="AG61" s="48">
        <v>0</v>
      </c>
      <c r="AH61" s="49">
        <v>5700</v>
      </c>
      <c r="AI61" s="49">
        <v>195586</v>
      </c>
      <c r="AJ61" s="49">
        <v>0</v>
      </c>
      <c r="AK61" s="49">
        <v>0</v>
      </c>
      <c r="AL61" s="49">
        <v>0</v>
      </c>
      <c r="AM61" s="49">
        <v>0</v>
      </c>
      <c r="AN61" s="49">
        <v>4000</v>
      </c>
      <c r="AO61" s="49">
        <v>29682</v>
      </c>
      <c r="AP61" s="49">
        <v>0</v>
      </c>
      <c r="AQ61" s="49">
        <v>0</v>
      </c>
      <c r="AR61" s="49">
        <v>0</v>
      </c>
      <c r="AS61" s="49">
        <v>0</v>
      </c>
      <c r="AT61" s="49">
        <v>0</v>
      </c>
      <c r="AU61" s="49">
        <v>0</v>
      </c>
      <c r="AV61" s="49">
        <v>0</v>
      </c>
      <c r="AW61" s="49">
        <v>2704263</v>
      </c>
      <c r="AX61" s="49">
        <v>0</v>
      </c>
      <c r="AY61" s="49">
        <v>0</v>
      </c>
      <c r="AZ61" s="49">
        <v>4000</v>
      </c>
      <c r="BA61" s="48">
        <f>SUM(BB61+BF61+BI61+BJ61+BM61)</f>
        <v>2193743</v>
      </c>
      <c r="BB61" s="48">
        <f>SUM(BC61:BE61)</f>
        <v>0</v>
      </c>
      <c r="BC61" s="48">
        <v>0</v>
      </c>
      <c r="BD61" s="48">
        <v>0</v>
      </c>
      <c r="BE61" s="48">
        <v>0</v>
      </c>
      <c r="BF61" s="48">
        <f>SUM(BH61:BH61)</f>
        <v>0</v>
      </c>
      <c r="BG61" s="48">
        <v>0</v>
      </c>
      <c r="BH61" s="48">
        <v>0</v>
      </c>
      <c r="BI61" s="48">
        <v>0</v>
      </c>
      <c r="BJ61" s="48">
        <f t="shared" si="7"/>
        <v>0</v>
      </c>
      <c r="BK61" s="48">
        <v>0</v>
      </c>
      <c r="BL61" s="48">
        <v>0</v>
      </c>
      <c r="BM61" s="48">
        <f>SUM(BN61:BX61)</f>
        <v>2193743</v>
      </c>
      <c r="BN61" s="48">
        <v>0</v>
      </c>
      <c r="BO61" s="48">
        <v>0</v>
      </c>
      <c r="BP61" s="48">
        <v>0</v>
      </c>
      <c r="BQ61" s="48">
        <v>0</v>
      </c>
      <c r="BR61" s="48">
        <v>0</v>
      </c>
      <c r="BS61" s="48">
        <v>0</v>
      </c>
      <c r="BT61" s="48">
        <v>0</v>
      </c>
      <c r="BU61" s="48">
        <v>0</v>
      </c>
      <c r="BV61" s="48">
        <v>0</v>
      </c>
      <c r="BW61" s="49">
        <v>1804090</v>
      </c>
      <c r="BX61" s="49">
        <v>389653</v>
      </c>
      <c r="BY61" s="48">
        <f>SUM(BZ61+CP61)</f>
        <v>940776</v>
      </c>
      <c r="BZ61" s="48">
        <f>SUM(CA61+CD61+CJ61)</f>
        <v>940776</v>
      </c>
      <c r="CA61" s="48">
        <f t="shared" si="8"/>
        <v>940776</v>
      </c>
      <c r="CB61" s="48">
        <v>0</v>
      </c>
      <c r="CC61" s="49">
        <v>940776</v>
      </c>
      <c r="CD61" s="48">
        <f>SUM(CE61:CI61)</f>
        <v>0</v>
      </c>
      <c r="CE61" s="48">
        <v>0</v>
      </c>
      <c r="CF61" s="48">
        <v>0</v>
      </c>
      <c r="CG61" s="48">
        <v>0</v>
      </c>
      <c r="CH61" s="48">
        <v>0</v>
      </c>
      <c r="CI61" s="48">
        <v>0</v>
      </c>
      <c r="CJ61" s="48">
        <f>SUM(CK61:CO61)</f>
        <v>0</v>
      </c>
      <c r="CK61" s="48">
        <v>0</v>
      </c>
      <c r="CL61" s="48">
        <v>0</v>
      </c>
      <c r="CM61" s="49"/>
      <c r="CN61" s="48"/>
      <c r="CO61" s="48"/>
      <c r="CP61" s="48">
        <v>0</v>
      </c>
      <c r="CQ61" s="48">
        <f t="shared" si="9"/>
        <v>0</v>
      </c>
      <c r="CR61" s="48">
        <f t="shared" si="10"/>
        <v>0</v>
      </c>
      <c r="CS61" s="48">
        <v>0</v>
      </c>
      <c r="CT61" s="50">
        <v>0</v>
      </c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</row>
    <row r="62" spans="1:124" s="44" customFormat="1" ht="46.8" x14ac:dyDescent="0.3">
      <c r="A62" s="55" t="s">
        <v>149</v>
      </c>
      <c r="B62" s="55" t="s">
        <v>1</v>
      </c>
      <c r="C62" s="17" t="s">
        <v>150</v>
      </c>
      <c r="D62" s="56">
        <f>SUM(D63+D65+D68+D70+D72+D74+D78+D76)</f>
        <v>713695754</v>
      </c>
      <c r="E62" s="56">
        <f t="shared" ref="E62:BN62" si="82">SUM(E63+E65+E68+E70+E72+E74+E78+E76)</f>
        <v>703343510</v>
      </c>
      <c r="F62" s="56">
        <f t="shared" si="82"/>
        <v>700744212</v>
      </c>
      <c r="G62" s="56">
        <f t="shared" si="82"/>
        <v>481957575</v>
      </c>
      <c r="H62" s="56">
        <f t="shared" si="82"/>
        <v>21385629</v>
      </c>
      <c r="I62" s="56">
        <f t="shared" si="82"/>
        <v>103668515</v>
      </c>
      <c r="J62" s="56">
        <f t="shared" si="82"/>
        <v>1139121</v>
      </c>
      <c r="K62" s="56">
        <f t="shared" si="82"/>
        <v>31208501</v>
      </c>
      <c r="L62" s="56">
        <f t="shared" si="82"/>
        <v>24711340</v>
      </c>
      <c r="M62" s="56">
        <f t="shared" si="82"/>
        <v>383923</v>
      </c>
      <c r="N62" s="56">
        <f t="shared" si="82"/>
        <v>38569259</v>
      </c>
      <c r="O62" s="56">
        <f t="shared" si="82"/>
        <v>7656371</v>
      </c>
      <c r="P62" s="56">
        <f t="shared" si="82"/>
        <v>5385171</v>
      </c>
      <c r="Q62" s="56">
        <f t="shared" si="82"/>
        <v>222244</v>
      </c>
      <c r="R62" s="56">
        <f t="shared" si="82"/>
        <v>5162927</v>
      </c>
      <c r="S62" s="56">
        <f t="shared" si="82"/>
        <v>25825</v>
      </c>
      <c r="T62" s="56">
        <f t="shared" si="82"/>
        <v>6601767</v>
      </c>
      <c r="U62" s="56">
        <f t="shared" si="82"/>
        <v>18776973</v>
      </c>
      <c r="V62" s="56">
        <f t="shared" si="82"/>
        <v>1256556</v>
      </c>
      <c r="W62" s="56">
        <f t="shared" si="82"/>
        <v>3700678</v>
      </c>
      <c r="X62" s="56">
        <f t="shared" si="82"/>
        <v>8350367</v>
      </c>
      <c r="Y62" s="56">
        <f t="shared" si="82"/>
        <v>4011184</v>
      </c>
      <c r="Z62" s="56">
        <f t="shared" si="82"/>
        <v>441777</v>
      </c>
      <c r="AA62" s="56">
        <f t="shared" si="82"/>
        <v>310289</v>
      </c>
      <c r="AB62" s="56">
        <f t="shared" si="82"/>
        <v>0</v>
      </c>
      <c r="AC62" s="56">
        <f t="shared" si="82"/>
        <v>706122</v>
      </c>
      <c r="AD62" s="56">
        <f t="shared" si="82"/>
        <v>0</v>
      </c>
      <c r="AE62" s="56">
        <f t="shared" si="82"/>
        <v>62942757</v>
      </c>
      <c r="AF62" s="56">
        <f t="shared" si="82"/>
        <v>0</v>
      </c>
      <c r="AG62" s="56">
        <f t="shared" si="82"/>
        <v>0</v>
      </c>
      <c r="AH62" s="56">
        <f t="shared" si="82"/>
        <v>556488</v>
      </c>
      <c r="AI62" s="56">
        <f t="shared" si="82"/>
        <v>2295511</v>
      </c>
      <c r="AJ62" s="56">
        <f t="shared" si="82"/>
        <v>0</v>
      </c>
      <c r="AK62" s="56">
        <f t="shared" si="82"/>
        <v>29221</v>
      </c>
      <c r="AL62" s="56">
        <f t="shared" si="82"/>
        <v>215972</v>
      </c>
      <c r="AM62" s="56">
        <f t="shared" si="82"/>
        <v>52201</v>
      </c>
      <c r="AN62" s="56">
        <f t="shared" si="82"/>
        <v>1893679</v>
      </c>
      <c r="AO62" s="56">
        <f t="shared" si="82"/>
        <v>163455</v>
      </c>
      <c r="AP62" s="56">
        <f t="shared" si="82"/>
        <v>7391</v>
      </c>
      <c r="AQ62" s="56">
        <f t="shared" si="82"/>
        <v>1543121</v>
      </c>
      <c r="AR62" s="56">
        <f t="shared" si="82"/>
        <v>2476887</v>
      </c>
      <c r="AS62" s="56">
        <f t="shared" si="82"/>
        <v>49600</v>
      </c>
      <c r="AT62" s="56"/>
      <c r="AU62" s="56"/>
      <c r="AV62" s="56">
        <f t="shared" si="82"/>
        <v>0</v>
      </c>
      <c r="AW62" s="56">
        <f t="shared" si="82"/>
        <v>41304271</v>
      </c>
      <c r="AX62" s="56">
        <f t="shared" si="82"/>
        <v>1265261</v>
      </c>
      <c r="AY62" s="56">
        <f t="shared" si="82"/>
        <v>1066000</v>
      </c>
      <c r="AZ62" s="56">
        <f t="shared" si="82"/>
        <v>10023699</v>
      </c>
      <c r="BA62" s="56">
        <f t="shared" si="82"/>
        <v>2599298</v>
      </c>
      <c r="BB62" s="56">
        <f t="shared" si="82"/>
        <v>0</v>
      </c>
      <c r="BC62" s="56">
        <f t="shared" si="82"/>
        <v>0</v>
      </c>
      <c r="BD62" s="56">
        <f t="shared" si="82"/>
        <v>0</v>
      </c>
      <c r="BE62" s="56">
        <f t="shared" si="82"/>
        <v>0</v>
      </c>
      <c r="BF62" s="56">
        <f t="shared" si="82"/>
        <v>0</v>
      </c>
      <c r="BG62" s="56">
        <f t="shared" si="82"/>
        <v>0</v>
      </c>
      <c r="BH62" s="56">
        <f t="shared" si="82"/>
        <v>0</v>
      </c>
      <c r="BI62" s="56">
        <f t="shared" si="82"/>
        <v>0</v>
      </c>
      <c r="BJ62" s="56">
        <f t="shared" si="82"/>
        <v>950854</v>
      </c>
      <c r="BK62" s="56">
        <f t="shared" si="82"/>
        <v>950854</v>
      </c>
      <c r="BL62" s="56">
        <f t="shared" ref="BL62" si="83">SUM(BL63+BL65+BL68+BL70+BL72+BL74+BL78+BL76)</f>
        <v>0</v>
      </c>
      <c r="BM62" s="56">
        <f t="shared" si="82"/>
        <v>1648444</v>
      </c>
      <c r="BN62" s="56">
        <f t="shared" si="82"/>
        <v>0</v>
      </c>
      <c r="BO62" s="56">
        <f t="shared" ref="BO62:CT62" si="84">SUM(BO63+BO65+BO68+BO70+BO72+BO74+BO78+BO76)</f>
        <v>0</v>
      </c>
      <c r="BP62" s="56">
        <f t="shared" si="84"/>
        <v>82722</v>
      </c>
      <c r="BQ62" s="56">
        <f t="shared" si="84"/>
        <v>0</v>
      </c>
      <c r="BR62" s="56">
        <f t="shared" si="84"/>
        <v>0</v>
      </c>
      <c r="BS62" s="56">
        <f t="shared" si="84"/>
        <v>0</v>
      </c>
      <c r="BT62" s="56">
        <f t="shared" si="84"/>
        <v>0</v>
      </c>
      <c r="BU62" s="56">
        <f t="shared" si="84"/>
        <v>0</v>
      </c>
      <c r="BV62" s="56">
        <f t="shared" si="84"/>
        <v>0</v>
      </c>
      <c r="BW62" s="56">
        <f t="shared" si="84"/>
        <v>1509699</v>
      </c>
      <c r="BX62" s="56">
        <f t="shared" si="84"/>
        <v>56023</v>
      </c>
      <c r="BY62" s="56">
        <f t="shared" si="84"/>
        <v>10352244</v>
      </c>
      <c r="BZ62" s="56">
        <f t="shared" si="84"/>
        <v>10352244</v>
      </c>
      <c r="CA62" s="56">
        <f t="shared" si="84"/>
        <v>10352244</v>
      </c>
      <c r="CB62" s="56">
        <f t="shared" si="84"/>
        <v>0</v>
      </c>
      <c r="CC62" s="56">
        <f t="shared" si="84"/>
        <v>10352244</v>
      </c>
      <c r="CD62" s="56">
        <f t="shared" si="84"/>
        <v>0</v>
      </c>
      <c r="CE62" s="56">
        <f t="shared" si="84"/>
        <v>0</v>
      </c>
      <c r="CF62" s="56">
        <f t="shared" ref="CF62:CG62" si="85">SUM(CF63+CF65+CF68+CF70+CF72+CF74+CF78+CF76)</f>
        <v>0</v>
      </c>
      <c r="CG62" s="56">
        <f t="shared" si="85"/>
        <v>0</v>
      </c>
      <c r="CH62" s="56">
        <f t="shared" si="84"/>
        <v>0</v>
      </c>
      <c r="CI62" s="56">
        <f t="shared" ref="CI62" si="86">SUM(CI63+CI65+CI68+CI70+CI72+CI74+CI78+CI76)</f>
        <v>0</v>
      </c>
      <c r="CJ62" s="56">
        <f t="shared" si="84"/>
        <v>0</v>
      </c>
      <c r="CK62" s="56">
        <f t="shared" si="84"/>
        <v>0</v>
      </c>
      <c r="CL62" s="56">
        <f t="shared" ref="CL62" si="87">SUM(CL63+CL65+CL68+CL70+CL72+CL74+CL78+CL76)</f>
        <v>0</v>
      </c>
      <c r="CM62" s="56">
        <f t="shared" si="84"/>
        <v>0</v>
      </c>
      <c r="CN62" s="56"/>
      <c r="CO62" s="56"/>
      <c r="CP62" s="56">
        <f t="shared" si="84"/>
        <v>0</v>
      </c>
      <c r="CQ62" s="56">
        <f t="shared" si="84"/>
        <v>0</v>
      </c>
      <c r="CR62" s="56">
        <f t="shared" si="84"/>
        <v>0</v>
      </c>
      <c r="CS62" s="56">
        <f t="shared" si="84"/>
        <v>0</v>
      </c>
      <c r="CT62" s="57">
        <f t="shared" si="84"/>
        <v>0</v>
      </c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</row>
    <row r="63" spans="1:124" s="44" customFormat="1" ht="15.6" x14ac:dyDescent="0.3">
      <c r="A63" s="39" t="s">
        <v>151</v>
      </c>
      <c r="B63" s="39" t="s">
        <v>1</v>
      </c>
      <c r="C63" s="15" t="s">
        <v>152</v>
      </c>
      <c r="D63" s="45">
        <f t="shared" ref="D63:BP63" si="88">SUM(D64)</f>
        <v>312338042</v>
      </c>
      <c r="E63" s="45">
        <f t="shared" si="88"/>
        <v>309084959</v>
      </c>
      <c r="F63" s="45">
        <f t="shared" si="88"/>
        <v>308147226</v>
      </c>
      <c r="G63" s="45">
        <f t="shared" si="88"/>
        <v>215984123</v>
      </c>
      <c r="H63" s="45">
        <f t="shared" si="88"/>
        <v>13107444</v>
      </c>
      <c r="I63" s="45">
        <f t="shared" si="88"/>
        <v>44881254</v>
      </c>
      <c r="J63" s="45">
        <f t="shared" si="88"/>
        <v>329743</v>
      </c>
      <c r="K63" s="45">
        <f t="shared" si="88"/>
        <v>16898055</v>
      </c>
      <c r="L63" s="45">
        <f t="shared" si="88"/>
        <v>5878527</v>
      </c>
      <c r="M63" s="45">
        <f t="shared" si="88"/>
        <v>0</v>
      </c>
      <c r="N63" s="45">
        <f t="shared" si="88"/>
        <v>18042749</v>
      </c>
      <c r="O63" s="45">
        <f t="shared" si="88"/>
        <v>3732180</v>
      </c>
      <c r="P63" s="45">
        <f t="shared" si="88"/>
        <v>18783</v>
      </c>
      <c r="Q63" s="45">
        <f t="shared" si="88"/>
        <v>16863</v>
      </c>
      <c r="R63" s="45">
        <f t="shared" si="88"/>
        <v>1920</v>
      </c>
      <c r="S63" s="45">
        <f t="shared" si="88"/>
        <v>11135</v>
      </c>
      <c r="T63" s="45">
        <f t="shared" si="88"/>
        <v>3800000</v>
      </c>
      <c r="U63" s="45">
        <f t="shared" si="88"/>
        <v>6710970</v>
      </c>
      <c r="V63" s="45">
        <f t="shared" si="88"/>
        <v>222241</v>
      </c>
      <c r="W63" s="45">
        <f t="shared" si="88"/>
        <v>2668447</v>
      </c>
      <c r="X63" s="45">
        <f t="shared" si="88"/>
        <v>2588003</v>
      </c>
      <c r="Y63" s="45">
        <f t="shared" si="88"/>
        <v>851402</v>
      </c>
      <c r="Z63" s="45">
        <f t="shared" si="88"/>
        <v>144006</v>
      </c>
      <c r="AA63" s="45">
        <f t="shared" si="88"/>
        <v>99600</v>
      </c>
      <c r="AB63" s="45">
        <f t="shared" si="88"/>
        <v>0</v>
      </c>
      <c r="AC63" s="45">
        <f t="shared" si="88"/>
        <v>137271</v>
      </c>
      <c r="AD63" s="45">
        <f t="shared" si="88"/>
        <v>0</v>
      </c>
      <c r="AE63" s="45">
        <f t="shared" si="88"/>
        <v>23633517</v>
      </c>
      <c r="AF63" s="45">
        <f t="shared" si="88"/>
        <v>0</v>
      </c>
      <c r="AG63" s="45">
        <f t="shared" si="88"/>
        <v>0</v>
      </c>
      <c r="AH63" s="45">
        <f t="shared" si="88"/>
        <v>218579</v>
      </c>
      <c r="AI63" s="45">
        <f t="shared" si="88"/>
        <v>207573</v>
      </c>
      <c r="AJ63" s="45">
        <f t="shared" si="88"/>
        <v>0</v>
      </c>
      <c r="AK63" s="45">
        <f t="shared" si="88"/>
        <v>0</v>
      </c>
      <c r="AL63" s="45">
        <f t="shared" si="88"/>
        <v>6500</v>
      </c>
      <c r="AM63" s="45">
        <f t="shared" si="88"/>
        <v>32011</v>
      </c>
      <c r="AN63" s="45">
        <f t="shared" si="88"/>
        <v>1543611</v>
      </c>
      <c r="AO63" s="45">
        <f t="shared" si="88"/>
        <v>18042</v>
      </c>
      <c r="AP63" s="45">
        <f t="shared" si="88"/>
        <v>5191</v>
      </c>
      <c r="AQ63" s="45">
        <f t="shared" si="88"/>
        <v>850164</v>
      </c>
      <c r="AR63" s="45">
        <f t="shared" si="88"/>
        <v>1575238</v>
      </c>
      <c r="AS63" s="45">
        <f t="shared" si="88"/>
        <v>0</v>
      </c>
      <c r="AT63" s="45"/>
      <c r="AU63" s="45"/>
      <c r="AV63" s="45">
        <f t="shared" si="88"/>
        <v>0</v>
      </c>
      <c r="AW63" s="45">
        <f t="shared" si="88"/>
        <v>10263348</v>
      </c>
      <c r="AX63" s="45">
        <f t="shared" si="88"/>
        <v>268812</v>
      </c>
      <c r="AY63" s="45">
        <f t="shared" si="88"/>
        <v>0</v>
      </c>
      <c r="AZ63" s="45">
        <f t="shared" si="88"/>
        <v>8644448</v>
      </c>
      <c r="BA63" s="45">
        <f t="shared" si="88"/>
        <v>937733</v>
      </c>
      <c r="BB63" s="45">
        <f t="shared" si="88"/>
        <v>0</v>
      </c>
      <c r="BC63" s="45">
        <f t="shared" si="88"/>
        <v>0</v>
      </c>
      <c r="BD63" s="45">
        <f t="shared" si="88"/>
        <v>0</v>
      </c>
      <c r="BE63" s="45">
        <f t="shared" si="88"/>
        <v>0</v>
      </c>
      <c r="BF63" s="45">
        <f t="shared" si="88"/>
        <v>0</v>
      </c>
      <c r="BG63" s="45">
        <f t="shared" si="88"/>
        <v>0</v>
      </c>
      <c r="BH63" s="45">
        <f t="shared" si="88"/>
        <v>0</v>
      </c>
      <c r="BI63" s="45">
        <f t="shared" si="88"/>
        <v>0</v>
      </c>
      <c r="BJ63" s="45">
        <f t="shared" si="88"/>
        <v>304566</v>
      </c>
      <c r="BK63" s="45">
        <f t="shared" si="88"/>
        <v>304566</v>
      </c>
      <c r="BL63" s="45">
        <f t="shared" si="88"/>
        <v>0</v>
      </c>
      <c r="BM63" s="45">
        <f t="shared" si="88"/>
        <v>633167</v>
      </c>
      <c r="BN63" s="45">
        <f t="shared" si="88"/>
        <v>0</v>
      </c>
      <c r="BO63" s="45">
        <f t="shared" si="88"/>
        <v>0</v>
      </c>
      <c r="BP63" s="45">
        <f t="shared" si="88"/>
        <v>82722</v>
      </c>
      <c r="BQ63" s="45">
        <f t="shared" ref="BQ63:CT63" si="89">SUM(BQ64)</f>
        <v>0</v>
      </c>
      <c r="BR63" s="45">
        <f t="shared" si="89"/>
        <v>0</v>
      </c>
      <c r="BS63" s="45">
        <f t="shared" si="89"/>
        <v>0</v>
      </c>
      <c r="BT63" s="45">
        <f t="shared" si="89"/>
        <v>0</v>
      </c>
      <c r="BU63" s="45">
        <f t="shared" si="89"/>
        <v>0</v>
      </c>
      <c r="BV63" s="45">
        <f t="shared" si="89"/>
        <v>0</v>
      </c>
      <c r="BW63" s="45">
        <f t="shared" si="89"/>
        <v>494422</v>
      </c>
      <c r="BX63" s="45">
        <f t="shared" si="89"/>
        <v>56023</v>
      </c>
      <c r="BY63" s="45">
        <f t="shared" si="89"/>
        <v>3253083</v>
      </c>
      <c r="BZ63" s="45">
        <f t="shared" si="89"/>
        <v>3253083</v>
      </c>
      <c r="CA63" s="45">
        <f t="shared" si="89"/>
        <v>3253083</v>
      </c>
      <c r="CB63" s="45">
        <f t="shared" si="89"/>
        <v>0</v>
      </c>
      <c r="CC63" s="45">
        <f t="shared" si="89"/>
        <v>3253083</v>
      </c>
      <c r="CD63" s="45">
        <f t="shared" si="89"/>
        <v>0</v>
      </c>
      <c r="CE63" s="45">
        <f t="shared" si="89"/>
        <v>0</v>
      </c>
      <c r="CF63" s="45">
        <f t="shared" si="89"/>
        <v>0</v>
      </c>
      <c r="CG63" s="45">
        <f t="shared" si="89"/>
        <v>0</v>
      </c>
      <c r="CH63" s="45">
        <f t="shared" si="89"/>
        <v>0</v>
      </c>
      <c r="CI63" s="45">
        <f t="shared" si="89"/>
        <v>0</v>
      </c>
      <c r="CJ63" s="45">
        <f t="shared" si="89"/>
        <v>0</v>
      </c>
      <c r="CK63" s="45">
        <f t="shared" si="89"/>
        <v>0</v>
      </c>
      <c r="CL63" s="45">
        <f t="shared" si="89"/>
        <v>0</v>
      </c>
      <c r="CM63" s="45">
        <f t="shared" si="89"/>
        <v>0</v>
      </c>
      <c r="CN63" s="45"/>
      <c r="CO63" s="45"/>
      <c r="CP63" s="45">
        <f t="shared" si="89"/>
        <v>0</v>
      </c>
      <c r="CQ63" s="45">
        <f t="shared" si="89"/>
        <v>0</v>
      </c>
      <c r="CR63" s="45">
        <f t="shared" si="89"/>
        <v>0</v>
      </c>
      <c r="CS63" s="45">
        <f t="shared" si="89"/>
        <v>0</v>
      </c>
      <c r="CT63" s="46">
        <f t="shared" si="89"/>
        <v>0</v>
      </c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</row>
    <row r="64" spans="1:124" s="52" customFormat="1" ht="15.6" x14ac:dyDescent="0.3">
      <c r="A64" s="47" t="s">
        <v>1</v>
      </c>
      <c r="B64" s="47" t="s">
        <v>153</v>
      </c>
      <c r="C64" s="16" t="s">
        <v>154</v>
      </c>
      <c r="D64" s="45">
        <f>SUM(E64+BY64+CQ64)</f>
        <v>312338042</v>
      </c>
      <c r="E64" s="48">
        <f>SUM(F64+BA64)</f>
        <v>309084959</v>
      </c>
      <c r="F64" s="48">
        <f>SUM(G64+H64+I64+P64+S64+T64+U64+AE64+AD64)</f>
        <v>308147226</v>
      </c>
      <c r="G64" s="49">
        <v>215984123</v>
      </c>
      <c r="H64" s="49">
        <v>13107444</v>
      </c>
      <c r="I64" s="48">
        <f t="shared" si="5"/>
        <v>44881254</v>
      </c>
      <c r="J64" s="49">
        <v>329743</v>
      </c>
      <c r="K64" s="49">
        <v>16898055</v>
      </c>
      <c r="L64" s="49">
        <v>5878527</v>
      </c>
      <c r="M64" s="49">
        <v>0</v>
      </c>
      <c r="N64" s="49">
        <v>18042749</v>
      </c>
      <c r="O64" s="49">
        <v>3732180</v>
      </c>
      <c r="P64" s="48">
        <f t="shared" si="6"/>
        <v>18783</v>
      </c>
      <c r="Q64" s="49">
        <v>16863</v>
      </c>
      <c r="R64" s="49">
        <v>1920</v>
      </c>
      <c r="S64" s="49">
        <v>11135</v>
      </c>
      <c r="T64" s="49">
        <v>3800000</v>
      </c>
      <c r="U64" s="48">
        <f>SUM(V64:AC64)</f>
        <v>6710970</v>
      </c>
      <c r="V64" s="49">
        <v>222241</v>
      </c>
      <c r="W64" s="49">
        <v>2668447</v>
      </c>
      <c r="X64" s="49">
        <v>2588003</v>
      </c>
      <c r="Y64" s="49">
        <v>851402</v>
      </c>
      <c r="Z64" s="49">
        <v>144006</v>
      </c>
      <c r="AA64" s="49">
        <v>99600</v>
      </c>
      <c r="AB64" s="49">
        <v>0</v>
      </c>
      <c r="AC64" s="49">
        <v>137271</v>
      </c>
      <c r="AD64" s="48">
        <v>0</v>
      </c>
      <c r="AE64" s="48">
        <f>SUM(AF64:AZ64)</f>
        <v>23633517</v>
      </c>
      <c r="AF64" s="48">
        <v>0</v>
      </c>
      <c r="AG64" s="48">
        <v>0</v>
      </c>
      <c r="AH64" s="49">
        <v>218579</v>
      </c>
      <c r="AI64" s="49">
        <v>207573</v>
      </c>
      <c r="AJ64" s="49">
        <v>0</v>
      </c>
      <c r="AK64" s="49">
        <v>0</v>
      </c>
      <c r="AL64" s="49">
        <v>6500</v>
      </c>
      <c r="AM64" s="49">
        <v>32011</v>
      </c>
      <c r="AN64" s="49">
        <v>1543611</v>
      </c>
      <c r="AO64" s="49">
        <v>18042</v>
      </c>
      <c r="AP64" s="49">
        <v>5191</v>
      </c>
      <c r="AQ64" s="49">
        <v>850164</v>
      </c>
      <c r="AR64" s="49">
        <v>1575238</v>
      </c>
      <c r="AS64" s="49">
        <v>0</v>
      </c>
      <c r="AT64" s="49">
        <v>0</v>
      </c>
      <c r="AU64" s="49">
        <v>0</v>
      </c>
      <c r="AV64" s="49">
        <v>0</v>
      </c>
      <c r="AW64" s="49">
        <v>10263348</v>
      </c>
      <c r="AX64" s="49">
        <v>268812</v>
      </c>
      <c r="AY64" s="49">
        <v>0</v>
      </c>
      <c r="AZ64" s="49">
        <v>8644448</v>
      </c>
      <c r="BA64" s="48">
        <f>SUM(BB64+BF64+BI64+BJ64+BM64)</f>
        <v>937733</v>
      </c>
      <c r="BB64" s="48">
        <f>SUM(BC64:BE64)</f>
        <v>0</v>
      </c>
      <c r="BC64" s="48">
        <v>0</v>
      </c>
      <c r="BD64" s="48">
        <v>0</v>
      </c>
      <c r="BE64" s="48">
        <v>0</v>
      </c>
      <c r="BF64" s="48">
        <f>SUM(BH64:BH64)</f>
        <v>0</v>
      </c>
      <c r="BG64" s="48">
        <v>0</v>
      </c>
      <c r="BH64" s="48">
        <v>0</v>
      </c>
      <c r="BI64" s="48">
        <v>0</v>
      </c>
      <c r="BJ64" s="48">
        <f t="shared" si="7"/>
        <v>304566</v>
      </c>
      <c r="BK64" s="48">
        <v>304566</v>
      </c>
      <c r="BL64" s="48"/>
      <c r="BM64" s="48">
        <f>SUM(BN64:BX64)</f>
        <v>633167</v>
      </c>
      <c r="BN64" s="48">
        <v>0</v>
      </c>
      <c r="BO64" s="48">
        <v>0</v>
      </c>
      <c r="BP64" s="49">
        <v>82722</v>
      </c>
      <c r="BQ64" s="48">
        <v>0</v>
      </c>
      <c r="BR64" s="48">
        <v>0</v>
      </c>
      <c r="BS64" s="48">
        <v>0</v>
      </c>
      <c r="BT64" s="48">
        <v>0</v>
      </c>
      <c r="BU64" s="48">
        <v>0</v>
      </c>
      <c r="BV64" s="48">
        <v>0</v>
      </c>
      <c r="BW64" s="49">
        <v>494422</v>
      </c>
      <c r="BX64" s="49">
        <v>56023</v>
      </c>
      <c r="BY64" s="48">
        <f>SUM(BZ64+CP64)</f>
        <v>3253083</v>
      </c>
      <c r="BZ64" s="48">
        <f>SUM(CA64+CD64+CJ64)</f>
        <v>3253083</v>
      </c>
      <c r="CA64" s="48">
        <f t="shared" si="8"/>
        <v>3253083</v>
      </c>
      <c r="CB64" s="48">
        <v>0</v>
      </c>
      <c r="CC64" s="49">
        <v>3253083</v>
      </c>
      <c r="CD64" s="48">
        <f>SUM(CE64:CI64)</f>
        <v>0</v>
      </c>
      <c r="CE64" s="48">
        <v>0</v>
      </c>
      <c r="CF64" s="48">
        <v>0</v>
      </c>
      <c r="CG64" s="49"/>
      <c r="CH64" s="49"/>
      <c r="CI64" s="49"/>
      <c r="CJ64" s="48">
        <f>SUM(CK64:CO64)</f>
        <v>0</v>
      </c>
      <c r="CK64" s="49"/>
      <c r="CL64" s="49"/>
      <c r="CM64" s="26"/>
      <c r="CN64" s="48"/>
      <c r="CO64" s="48"/>
      <c r="CP64" s="48">
        <v>0</v>
      </c>
      <c r="CQ64" s="48">
        <f t="shared" si="9"/>
        <v>0</v>
      </c>
      <c r="CR64" s="48">
        <f t="shared" si="10"/>
        <v>0</v>
      </c>
      <c r="CS64" s="48">
        <v>0</v>
      </c>
      <c r="CT64" s="50">
        <v>0</v>
      </c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</row>
    <row r="65" spans="1:124" s="44" customFormat="1" ht="31.2" x14ac:dyDescent="0.3">
      <c r="A65" s="39" t="s">
        <v>155</v>
      </c>
      <c r="B65" s="39" t="s">
        <v>1</v>
      </c>
      <c r="C65" s="15" t="s">
        <v>361</v>
      </c>
      <c r="D65" s="45">
        <f>SUM(D66:D67)</f>
        <v>117790878</v>
      </c>
      <c r="E65" s="45">
        <f t="shared" ref="E65:BS65" si="90">SUM(E66:E67)</f>
        <v>116116176</v>
      </c>
      <c r="F65" s="45">
        <f t="shared" si="90"/>
        <v>115967766</v>
      </c>
      <c r="G65" s="45">
        <f t="shared" si="90"/>
        <v>68224189</v>
      </c>
      <c r="H65" s="45">
        <f t="shared" si="90"/>
        <v>2732236</v>
      </c>
      <c r="I65" s="45">
        <f t="shared" si="90"/>
        <v>29741720</v>
      </c>
      <c r="J65" s="45">
        <f t="shared" si="90"/>
        <v>444613</v>
      </c>
      <c r="K65" s="45">
        <f t="shared" si="90"/>
        <v>6116050</v>
      </c>
      <c r="L65" s="45">
        <f t="shared" si="90"/>
        <v>17910471</v>
      </c>
      <c r="M65" s="45">
        <f t="shared" si="90"/>
        <v>0</v>
      </c>
      <c r="N65" s="45">
        <f t="shared" si="90"/>
        <v>4178455</v>
      </c>
      <c r="O65" s="45">
        <f t="shared" si="90"/>
        <v>1092131</v>
      </c>
      <c r="P65" s="45">
        <f t="shared" si="90"/>
        <v>10619</v>
      </c>
      <c r="Q65" s="45">
        <f t="shared" si="90"/>
        <v>10619</v>
      </c>
      <c r="R65" s="45">
        <f t="shared" si="90"/>
        <v>0</v>
      </c>
      <c r="S65" s="45">
        <f t="shared" si="90"/>
        <v>0</v>
      </c>
      <c r="T65" s="45">
        <f t="shared" si="90"/>
        <v>688390</v>
      </c>
      <c r="U65" s="45">
        <f t="shared" si="90"/>
        <v>7829049</v>
      </c>
      <c r="V65" s="45">
        <f t="shared" si="90"/>
        <v>607808</v>
      </c>
      <c r="W65" s="45">
        <f t="shared" si="90"/>
        <v>68172</v>
      </c>
      <c r="X65" s="45">
        <f t="shared" si="90"/>
        <v>3647175</v>
      </c>
      <c r="Y65" s="45">
        <f t="shared" si="90"/>
        <v>2914097</v>
      </c>
      <c r="Z65" s="45">
        <f t="shared" si="90"/>
        <v>148559</v>
      </c>
      <c r="AA65" s="45">
        <f t="shared" si="90"/>
        <v>0</v>
      </c>
      <c r="AB65" s="45">
        <f t="shared" si="90"/>
        <v>0</v>
      </c>
      <c r="AC65" s="45">
        <f t="shared" si="90"/>
        <v>443238</v>
      </c>
      <c r="AD65" s="45">
        <f t="shared" si="90"/>
        <v>0</v>
      </c>
      <c r="AE65" s="45">
        <f t="shared" si="90"/>
        <v>6741563</v>
      </c>
      <c r="AF65" s="45">
        <f t="shared" si="90"/>
        <v>0</v>
      </c>
      <c r="AG65" s="45">
        <f t="shared" si="90"/>
        <v>0</v>
      </c>
      <c r="AH65" s="45">
        <f t="shared" si="90"/>
        <v>18719</v>
      </c>
      <c r="AI65" s="45">
        <f t="shared" si="90"/>
        <v>824388</v>
      </c>
      <c r="AJ65" s="45">
        <f t="shared" si="90"/>
        <v>0</v>
      </c>
      <c r="AK65" s="45">
        <f t="shared" si="90"/>
        <v>0</v>
      </c>
      <c r="AL65" s="45">
        <f t="shared" si="90"/>
        <v>45857</v>
      </c>
      <c r="AM65" s="45">
        <f t="shared" si="90"/>
        <v>0</v>
      </c>
      <c r="AN65" s="45">
        <f t="shared" si="90"/>
        <v>78899</v>
      </c>
      <c r="AO65" s="45">
        <f t="shared" si="90"/>
        <v>13386</v>
      </c>
      <c r="AP65" s="45">
        <f t="shared" si="90"/>
        <v>0</v>
      </c>
      <c r="AQ65" s="45">
        <f t="shared" si="90"/>
        <v>306429</v>
      </c>
      <c r="AR65" s="45">
        <f t="shared" si="90"/>
        <v>273407</v>
      </c>
      <c r="AS65" s="45">
        <f t="shared" si="90"/>
        <v>0</v>
      </c>
      <c r="AT65" s="45"/>
      <c r="AU65" s="45"/>
      <c r="AV65" s="45">
        <f t="shared" si="90"/>
        <v>0</v>
      </c>
      <c r="AW65" s="45">
        <f t="shared" si="90"/>
        <v>4459877</v>
      </c>
      <c r="AX65" s="45">
        <f t="shared" si="90"/>
        <v>536117</v>
      </c>
      <c r="AY65" s="45"/>
      <c r="AZ65" s="45">
        <f t="shared" si="90"/>
        <v>184484</v>
      </c>
      <c r="BA65" s="45">
        <f t="shared" si="90"/>
        <v>148410</v>
      </c>
      <c r="BB65" s="45">
        <f t="shared" si="90"/>
        <v>0</v>
      </c>
      <c r="BC65" s="45">
        <f t="shared" si="90"/>
        <v>0</v>
      </c>
      <c r="BD65" s="45">
        <f t="shared" si="90"/>
        <v>0</v>
      </c>
      <c r="BE65" s="45">
        <f t="shared" si="90"/>
        <v>0</v>
      </c>
      <c r="BF65" s="45">
        <f t="shared" si="90"/>
        <v>0</v>
      </c>
      <c r="BG65" s="45">
        <f t="shared" si="90"/>
        <v>0</v>
      </c>
      <c r="BH65" s="45">
        <f t="shared" si="90"/>
        <v>0</v>
      </c>
      <c r="BI65" s="45">
        <f t="shared" si="90"/>
        <v>0</v>
      </c>
      <c r="BJ65" s="45">
        <f t="shared" si="90"/>
        <v>148410</v>
      </c>
      <c r="BK65" s="45">
        <f t="shared" si="90"/>
        <v>148410</v>
      </c>
      <c r="BL65" s="45">
        <f t="shared" ref="BL65" si="91">SUM(BL66:BL67)</f>
        <v>0</v>
      </c>
      <c r="BM65" s="45">
        <f t="shared" si="90"/>
        <v>0</v>
      </c>
      <c r="BN65" s="45">
        <f t="shared" si="90"/>
        <v>0</v>
      </c>
      <c r="BO65" s="45">
        <f t="shared" si="90"/>
        <v>0</v>
      </c>
      <c r="BP65" s="45">
        <f t="shared" si="90"/>
        <v>0</v>
      </c>
      <c r="BQ65" s="45">
        <f t="shared" si="90"/>
        <v>0</v>
      </c>
      <c r="BR65" s="45">
        <f t="shared" si="90"/>
        <v>0</v>
      </c>
      <c r="BS65" s="45">
        <f t="shared" si="90"/>
        <v>0</v>
      </c>
      <c r="BT65" s="45">
        <f t="shared" ref="BT65:CT65" si="92">SUM(BT66:BT67)</f>
        <v>0</v>
      </c>
      <c r="BU65" s="45">
        <f t="shared" si="92"/>
        <v>0</v>
      </c>
      <c r="BV65" s="45">
        <f t="shared" si="92"/>
        <v>0</v>
      </c>
      <c r="BW65" s="45">
        <f t="shared" si="92"/>
        <v>0</v>
      </c>
      <c r="BX65" s="45">
        <f t="shared" si="92"/>
        <v>0</v>
      </c>
      <c r="BY65" s="45">
        <f t="shared" si="92"/>
        <v>1674702</v>
      </c>
      <c r="BZ65" s="45">
        <f t="shared" si="92"/>
        <v>1674702</v>
      </c>
      <c r="CA65" s="45">
        <f t="shared" si="92"/>
        <v>1674702</v>
      </c>
      <c r="CB65" s="45">
        <f t="shared" si="92"/>
        <v>0</v>
      </c>
      <c r="CC65" s="45">
        <f t="shared" si="92"/>
        <v>1674702</v>
      </c>
      <c r="CD65" s="45">
        <f t="shared" si="92"/>
        <v>0</v>
      </c>
      <c r="CE65" s="45">
        <f t="shared" si="92"/>
        <v>0</v>
      </c>
      <c r="CF65" s="45">
        <f t="shared" ref="CF65:CG65" si="93">SUM(CF66:CF67)</f>
        <v>0</v>
      </c>
      <c r="CG65" s="45">
        <f t="shared" si="93"/>
        <v>0</v>
      </c>
      <c r="CH65" s="45">
        <f t="shared" si="92"/>
        <v>0</v>
      </c>
      <c r="CI65" s="45">
        <f t="shared" ref="CI65" si="94">SUM(CI66:CI67)</f>
        <v>0</v>
      </c>
      <c r="CJ65" s="45">
        <f t="shared" si="92"/>
        <v>0</v>
      </c>
      <c r="CK65" s="45">
        <f t="shared" si="92"/>
        <v>0</v>
      </c>
      <c r="CL65" s="45">
        <f t="shared" ref="CL65" si="95">SUM(CL66:CL67)</f>
        <v>0</v>
      </c>
      <c r="CM65" s="45">
        <f t="shared" si="92"/>
        <v>0</v>
      </c>
      <c r="CN65" s="45"/>
      <c r="CO65" s="45"/>
      <c r="CP65" s="45">
        <f t="shared" si="92"/>
        <v>0</v>
      </c>
      <c r="CQ65" s="45">
        <f t="shared" si="92"/>
        <v>0</v>
      </c>
      <c r="CR65" s="45">
        <f t="shared" si="92"/>
        <v>0</v>
      </c>
      <c r="CS65" s="45">
        <f t="shared" si="92"/>
        <v>0</v>
      </c>
      <c r="CT65" s="46">
        <f t="shared" si="92"/>
        <v>0</v>
      </c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</row>
    <row r="66" spans="1:124" s="52" customFormat="1" ht="15.6" x14ac:dyDescent="0.3">
      <c r="A66" s="47" t="s">
        <v>1</v>
      </c>
      <c r="B66" s="47" t="s">
        <v>156</v>
      </c>
      <c r="C66" s="16" t="s">
        <v>157</v>
      </c>
      <c r="D66" s="45">
        <f>SUM(E66+BY66+CQ66)</f>
        <v>7665082</v>
      </c>
      <c r="E66" s="48">
        <f>SUM(F66+BA66)</f>
        <v>7665082</v>
      </c>
      <c r="F66" s="48">
        <f>SUM(G66+H66+I66+P66+S66+T66+U66+AE66+AD66)</f>
        <v>7665082</v>
      </c>
      <c r="G66" s="49">
        <v>6331904</v>
      </c>
      <c r="H66" s="49">
        <v>164483</v>
      </c>
      <c r="I66" s="48">
        <f t="shared" si="5"/>
        <v>328010</v>
      </c>
      <c r="J66" s="49">
        <v>0</v>
      </c>
      <c r="K66" s="49">
        <v>0</v>
      </c>
      <c r="L66" s="49">
        <v>0</v>
      </c>
      <c r="M66" s="49">
        <v>0</v>
      </c>
      <c r="N66" s="49">
        <v>328010</v>
      </c>
      <c r="O66" s="49">
        <v>0</v>
      </c>
      <c r="P66" s="48">
        <f t="shared" si="6"/>
        <v>0</v>
      </c>
      <c r="Q66" s="49">
        <v>0</v>
      </c>
      <c r="R66" s="49">
        <v>0</v>
      </c>
      <c r="S66" s="49">
        <v>0</v>
      </c>
      <c r="T66" s="49">
        <v>272469</v>
      </c>
      <c r="U66" s="48">
        <f t="shared" ref="U66:U67" si="96">SUM(V66:AC66)</f>
        <v>108658</v>
      </c>
      <c r="V66" s="49">
        <v>0</v>
      </c>
      <c r="W66" s="49">
        <v>62906</v>
      </c>
      <c r="X66" s="49">
        <v>35656</v>
      </c>
      <c r="Y66" s="49">
        <v>7294</v>
      </c>
      <c r="Z66" s="49">
        <v>1322</v>
      </c>
      <c r="AA66" s="49">
        <v>0</v>
      </c>
      <c r="AB66" s="49">
        <v>0</v>
      </c>
      <c r="AC66" s="49">
        <v>1480</v>
      </c>
      <c r="AD66" s="48">
        <v>0</v>
      </c>
      <c r="AE66" s="48">
        <f>SUM(AF66:AZ66)</f>
        <v>459558</v>
      </c>
      <c r="AF66" s="48">
        <v>0</v>
      </c>
      <c r="AG66" s="48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v>0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459558</v>
      </c>
      <c r="AX66" s="49">
        <v>0</v>
      </c>
      <c r="AY66" s="49">
        <v>0</v>
      </c>
      <c r="AZ66" s="49">
        <v>0</v>
      </c>
      <c r="BA66" s="48">
        <f>SUM(BB66+BF66+BI66+BJ66+BM66)</f>
        <v>0</v>
      </c>
      <c r="BB66" s="48">
        <f>SUM(BC66:BE66)</f>
        <v>0</v>
      </c>
      <c r="BC66" s="48">
        <v>0</v>
      </c>
      <c r="BD66" s="48">
        <v>0</v>
      </c>
      <c r="BE66" s="48">
        <v>0</v>
      </c>
      <c r="BF66" s="48">
        <f>SUM(BH66:BH66)</f>
        <v>0</v>
      </c>
      <c r="BG66" s="48">
        <v>0</v>
      </c>
      <c r="BH66" s="48">
        <v>0</v>
      </c>
      <c r="BI66" s="48">
        <v>0</v>
      </c>
      <c r="BJ66" s="48">
        <f t="shared" si="7"/>
        <v>0</v>
      </c>
      <c r="BK66" s="48">
        <v>0</v>
      </c>
      <c r="BL66" s="48">
        <v>0</v>
      </c>
      <c r="BM66" s="48">
        <f>SUM(BN66:BX66)</f>
        <v>0</v>
      </c>
      <c r="BN66" s="48">
        <v>0</v>
      </c>
      <c r="BO66" s="48">
        <v>0</v>
      </c>
      <c r="BP66" s="48">
        <v>0</v>
      </c>
      <c r="BQ66" s="48">
        <v>0</v>
      </c>
      <c r="BR66" s="48">
        <v>0</v>
      </c>
      <c r="BS66" s="48">
        <v>0</v>
      </c>
      <c r="BT66" s="48">
        <v>0</v>
      </c>
      <c r="BU66" s="48">
        <v>0</v>
      </c>
      <c r="BV66" s="48">
        <v>0</v>
      </c>
      <c r="BW66" s="48">
        <v>0</v>
      </c>
      <c r="BX66" s="48">
        <v>0</v>
      </c>
      <c r="BY66" s="48">
        <f>SUM(BZ66+CP66)</f>
        <v>0</v>
      </c>
      <c r="BZ66" s="48">
        <f>SUM(CA66+CD66+CJ66)</f>
        <v>0</v>
      </c>
      <c r="CA66" s="48">
        <f t="shared" si="8"/>
        <v>0</v>
      </c>
      <c r="CB66" s="48">
        <v>0</v>
      </c>
      <c r="CC66" s="49"/>
      <c r="CD66" s="48">
        <f>SUM(CE66:CI66)</f>
        <v>0</v>
      </c>
      <c r="CE66" s="48">
        <v>0</v>
      </c>
      <c r="CF66" s="48">
        <v>0</v>
      </c>
      <c r="CG66" s="48">
        <v>0</v>
      </c>
      <c r="CH66" s="48">
        <v>0</v>
      </c>
      <c r="CI66" s="48">
        <v>0</v>
      </c>
      <c r="CJ66" s="48">
        <f>SUM(CK66:CO66)</f>
        <v>0</v>
      </c>
      <c r="CK66" s="48">
        <v>0</v>
      </c>
      <c r="CL66" s="48">
        <v>0</v>
      </c>
      <c r="CM66" s="48">
        <v>0</v>
      </c>
      <c r="CN66" s="48"/>
      <c r="CO66" s="48"/>
      <c r="CP66" s="48">
        <v>0</v>
      </c>
      <c r="CQ66" s="48">
        <f t="shared" si="9"/>
        <v>0</v>
      </c>
      <c r="CR66" s="48">
        <f t="shared" si="10"/>
        <v>0</v>
      </c>
      <c r="CS66" s="48">
        <v>0</v>
      </c>
      <c r="CT66" s="50">
        <v>0</v>
      </c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</row>
    <row r="67" spans="1:124" s="52" customFormat="1" ht="15.6" x14ac:dyDescent="0.3">
      <c r="A67" s="47" t="s">
        <v>1</v>
      </c>
      <c r="B67" s="47" t="s">
        <v>158</v>
      </c>
      <c r="C67" s="16" t="s">
        <v>159</v>
      </c>
      <c r="D67" s="45">
        <f>SUM(E67+BY67+CQ67)</f>
        <v>110125796</v>
      </c>
      <c r="E67" s="48">
        <f>SUM(F67+BA67)</f>
        <v>108451094</v>
      </c>
      <c r="F67" s="48">
        <f>SUM(G67+H67+I67+P67+S67+T67+U67+AE67+AD67)</f>
        <v>108302684</v>
      </c>
      <c r="G67" s="49">
        <v>61892285</v>
      </c>
      <c r="H67" s="49">
        <v>2567753</v>
      </c>
      <c r="I67" s="48">
        <f t="shared" si="5"/>
        <v>29413710</v>
      </c>
      <c r="J67" s="49">
        <v>444613</v>
      </c>
      <c r="K67" s="49">
        <v>6116050</v>
      </c>
      <c r="L67" s="49">
        <v>17910471</v>
      </c>
      <c r="M67" s="49">
        <v>0</v>
      </c>
      <c r="N67" s="49">
        <v>3850445</v>
      </c>
      <c r="O67" s="49">
        <v>1092131</v>
      </c>
      <c r="P67" s="48">
        <f t="shared" si="6"/>
        <v>10619</v>
      </c>
      <c r="Q67" s="49">
        <v>10619</v>
      </c>
      <c r="R67" s="49">
        <v>0</v>
      </c>
      <c r="S67" s="49">
        <v>0</v>
      </c>
      <c r="T67" s="49">
        <v>415921</v>
      </c>
      <c r="U67" s="48">
        <f t="shared" si="96"/>
        <v>7720391</v>
      </c>
      <c r="V67" s="49">
        <v>607808</v>
      </c>
      <c r="W67" s="49">
        <v>5266</v>
      </c>
      <c r="X67" s="49">
        <v>3611519</v>
      </c>
      <c r="Y67" s="49">
        <v>2906803</v>
      </c>
      <c r="Z67" s="49">
        <v>147237</v>
      </c>
      <c r="AA67" s="49">
        <v>0</v>
      </c>
      <c r="AB67" s="49">
        <v>0</v>
      </c>
      <c r="AC67" s="49">
        <v>441758</v>
      </c>
      <c r="AD67" s="48">
        <v>0</v>
      </c>
      <c r="AE67" s="48">
        <f>SUM(AF67:AZ67)</f>
        <v>6282005</v>
      </c>
      <c r="AF67" s="48">
        <v>0</v>
      </c>
      <c r="AG67" s="48">
        <v>0</v>
      </c>
      <c r="AH67" s="49">
        <v>18719</v>
      </c>
      <c r="AI67" s="49">
        <v>824388</v>
      </c>
      <c r="AJ67" s="49">
        <v>0</v>
      </c>
      <c r="AK67" s="49">
        <v>0</v>
      </c>
      <c r="AL67" s="49">
        <v>45857</v>
      </c>
      <c r="AM67" s="49">
        <v>0</v>
      </c>
      <c r="AN67" s="49">
        <v>78899</v>
      </c>
      <c r="AO67" s="49">
        <v>13386</v>
      </c>
      <c r="AP67" s="49">
        <v>0</v>
      </c>
      <c r="AQ67" s="49">
        <v>306429</v>
      </c>
      <c r="AR67" s="49">
        <v>273407</v>
      </c>
      <c r="AS67" s="49">
        <v>0</v>
      </c>
      <c r="AT67" s="49">
        <v>0</v>
      </c>
      <c r="AU67" s="49">
        <v>0</v>
      </c>
      <c r="AV67" s="49">
        <v>0</v>
      </c>
      <c r="AW67" s="49">
        <v>4000319</v>
      </c>
      <c r="AX67" s="49">
        <v>536117</v>
      </c>
      <c r="AY67" s="49">
        <v>0</v>
      </c>
      <c r="AZ67" s="49">
        <v>184484</v>
      </c>
      <c r="BA67" s="48">
        <f>SUM(BB67+BF67+BI67+BJ67+BM67)</f>
        <v>148410</v>
      </c>
      <c r="BB67" s="48">
        <f>SUM(BC67:BE67)</f>
        <v>0</v>
      </c>
      <c r="BC67" s="48">
        <v>0</v>
      </c>
      <c r="BD67" s="48">
        <v>0</v>
      </c>
      <c r="BE67" s="48">
        <v>0</v>
      </c>
      <c r="BF67" s="48">
        <f>SUM(BH67:BH67)</f>
        <v>0</v>
      </c>
      <c r="BG67" s="48">
        <v>0</v>
      </c>
      <c r="BH67" s="48">
        <v>0</v>
      </c>
      <c r="BI67" s="48">
        <v>0</v>
      </c>
      <c r="BJ67" s="48">
        <f t="shared" si="7"/>
        <v>148410</v>
      </c>
      <c r="BK67" s="48">
        <v>148410</v>
      </c>
      <c r="BL67" s="48"/>
      <c r="BM67" s="48">
        <f>SUM(BN67:BX67)</f>
        <v>0</v>
      </c>
      <c r="BN67" s="48">
        <v>0</v>
      </c>
      <c r="BO67" s="48">
        <v>0</v>
      </c>
      <c r="BP67" s="48">
        <v>0</v>
      </c>
      <c r="BQ67" s="48">
        <v>0</v>
      </c>
      <c r="BR67" s="48">
        <v>0</v>
      </c>
      <c r="BS67" s="48">
        <v>0</v>
      </c>
      <c r="BT67" s="48">
        <v>0</v>
      </c>
      <c r="BU67" s="48">
        <v>0</v>
      </c>
      <c r="BV67" s="48">
        <v>0</v>
      </c>
      <c r="BW67" s="48">
        <v>0</v>
      </c>
      <c r="BX67" s="48">
        <v>0</v>
      </c>
      <c r="BY67" s="48">
        <f>SUM(BZ67+CP67)</f>
        <v>1674702</v>
      </c>
      <c r="BZ67" s="48">
        <f>SUM(CA67+CD67+CJ67)</f>
        <v>1674702</v>
      </c>
      <c r="CA67" s="48">
        <f t="shared" si="8"/>
        <v>1674702</v>
      </c>
      <c r="CB67" s="48">
        <v>0</v>
      </c>
      <c r="CC67" s="49">
        <v>1674702</v>
      </c>
      <c r="CD67" s="48">
        <f>SUM(CE67:CI67)</f>
        <v>0</v>
      </c>
      <c r="CE67" s="48">
        <v>0</v>
      </c>
      <c r="CF67" s="48">
        <v>0</v>
      </c>
      <c r="CG67" s="48"/>
      <c r="CH67" s="48">
        <v>0</v>
      </c>
      <c r="CI67" s="48">
        <v>0</v>
      </c>
      <c r="CJ67" s="48">
        <f>SUM(CK67:CO67)</f>
        <v>0</v>
      </c>
      <c r="CK67" s="48">
        <v>0</v>
      </c>
      <c r="CL67" s="48">
        <v>0</v>
      </c>
      <c r="CM67" s="48"/>
      <c r="CN67" s="48"/>
      <c r="CO67" s="48"/>
      <c r="CP67" s="48">
        <v>0</v>
      </c>
      <c r="CQ67" s="48">
        <f t="shared" si="9"/>
        <v>0</v>
      </c>
      <c r="CR67" s="48">
        <f t="shared" si="10"/>
        <v>0</v>
      </c>
      <c r="CS67" s="48">
        <v>0</v>
      </c>
      <c r="CT67" s="50">
        <v>0</v>
      </c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</row>
    <row r="68" spans="1:124" s="44" customFormat="1" ht="15.6" x14ac:dyDescent="0.3">
      <c r="A68" s="39" t="s">
        <v>160</v>
      </c>
      <c r="B68" s="39" t="s">
        <v>1</v>
      </c>
      <c r="C68" s="15" t="s">
        <v>161</v>
      </c>
      <c r="D68" s="45">
        <f t="shared" ref="D68:AK68" si="97">SUM(D69)</f>
        <v>112299658</v>
      </c>
      <c r="E68" s="45">
        <f t="shared" si="97"/>
        <v>111609815</v>
      </c>
      <c r="F68" s="45">
        <f t="shared" si="97"/>
        <v>111476415</v>
      </c>
      <c r="G68" s="45">
        <f t="shared" si="97"/>
        <v>82294910</v>
      </c>
      <c r="H68" s="45">
        <f t="shared" si="97"/>
        <v>1089595</v>
      </c>
      <c r="I68" s="45">
        <f t="shared" si="97"/>
        <v>12434221</v>
      </c>
      <c r="J68" s="45">
        <f t="shared" si="97"/>
        <v>206420</v>
      </c>
      <c r="K68" s="45">
        <f t="shared" si="97"/>
        <v>4376741</v>
      </c>
      <c r="L68" s="45">
        <f t="shared" si="97"/>
        <v>884004</v>
      </c>
      <c r="M68" s="45">
        <f t="shared" si="97"/>
        <v>327208</v>
      </c>
      <c r="N68" s="45">
        <f t="shared" si="97"/>
        <v>6119266</v>
      </c>
      <c r="O68" s="45">
        <f t="shared" si="97"/>
        <v>520582</v>
      </c>
      <c r="P68" s="45">
        <f t="shared" si="97"/>
        <v>4715000</v>
      </c>
      <c r="Q68" s="45">
        <f t="shared" si="97"/>
        <v>115000</v>
      </c>
      <c r="R68" s="45">
        <f t="shared" si="97"/>
        <v>4600000</v>
      </c>
      <c r="S68" s="45">
        <f t="shared" si="97"/>
        <v>0</v>
      </c>
      <c r="T68" s="45">
        <f t="shared" si="97"/>
        <v>927895</v>
      </c>
      <c r="U68" s="45">
        <f t="shared" si="97"/>
        <v>1742197</v>
      </c>
      <c r="V68" s="45">
        <f t="shared" si="97"/>
        <v>64891</v>
      </c>
      <c r="W68" s="45">
        <f t="shared" si="97"/>
        <v>552450</v>
      </c>
      <c r="X68" s="45">
        <f t="shared" si="97"/>
        <v>949383</v>
      </c>
      <c r="Y68" s="45">
        <f t="shared" si="97"/>
        <v>115290</v>
      </c>
      <c r="Z68" s="45">
        <f t="shared" si="97"/>
        <v>31732</v>
      </c>
      <c r="AA68" s="45">
        <f t="shared" si="97"/>
        <v>0</v>
      </c>
      <c r="AB68" s="45">
        <f t="shared" si="97"/>
        <v>0</v>
      </c>
      <c r="AC68" s="45">
        <f t="shared" si="97"/>
        <v>28451</v>
      </c>
      <c r="AD68" s="45">
        <f t="shared" si="97"/>
        <v>0</v>
      </c>
      <c r="AE68" s="45">
        <f t="shared" si="97"/>
        <v>8272597</v>
      </c>
      <c r="AF68" s="45">
        <f t="shared" si="97"/>
        <v>0</v>
      </c>
      <c r="AG68" s="45">
        <f t="shared" si="97"/>
        <v>0</v>
      </c>
      <c r="AH68" s="45">
        <f t="shared" si="97"/>
        <v>124146</v>
      </c>
      <c r="AI68" s="45">
        <f t="shared" si="97"/>
        <v>648351</v>
      </c>
      <c r="AJ68" s="45">
        <f t="shared" si="97"/>
        <v>0</v>
      </c>
      <c r="AK68" s="45">
        <f t="shared" si="97"/>
        <v>25616</v>
      </c>
      <c r="AL68" s="45">
        <f t="shared" ref="AL68:CT68" si="98">SUM(AL69)</f>
        <v>101211</v>
      </c>
      <c r="AM68" s="45">
        <f t="shared" si="98"/>
        <v>10776</v>
      </c>
      <c r="AN68" s="45">
        <f t="shared" si="98"/>
        <v>151706</v>
      </c>
      <c r="AO68" s="45">
        <f t="shared" si="98"/>
        <v>18042</v>
      </c>
      <c r="AP68" s="45">
        <f t="shared" si="98"/>
        <v>2200</v>
      </c>
      <c r="AQ68" s="45">
        <f t="shared" si="98"/>
        <v>321528</v>
      </c>
      <c r="AR68" s="45">
        <f t="shared" si="98"/>
        <v>0</v>
      </c>
      <c r="AS68" s="45">
        <f t="shared" si="98"/>
        <v>0</v>
      </c>
      <c r="AT68" s="45"/>
      <c r="AU68" s="45"/>
      <c r="AV68" s="45">
        <f t="shared" si="98"/>
        <v>0</v>
      </c>
      <c r="AW68" s="45">
        <f t="shared" si="98"/>
        <v>6300000</v>
      </c>
      <c r="AX68" s="45">
        <f t="shared" si="98"/>
        <v>0</v>
      </c>
      <c r="AY68" s="45"/>
      <c r="AZ68" s="45">
        <f t="shared" si="98"/>
        <v>569021</v>
      </c>
      <c r="BA68" s="45">
        <f t="shared" si="98"/>
        <v>133400</v>
      </c>
      <c r="BB68" s="45">
        <f t="shared" si="98"/>
        <v>0</v>
      </c>
      <c r="BC68" s="45">
        <f t="shared" si="98"/>
        <v>0</v>
      </c>
      <c r="BD68" s="45">
        <f t="shared" si="98"/>
        <v>0</v>
      </c>
      <c r="BE68" s="45">
        <f t="shared" si="98"/>
        <v>0</v>
      </c>
      <c r="BF68" s="45">
        <f t="shared" si="98"/>
        <v>0</v>
      </c>
      <c r="BG68" s="45">
        <f t="shared" si="98"/>
        <v>0</v>
      </c>
      <c r="BH68" s="45">
        <f t="shared" si="98"/>
        <v>0</v>
      </c>
      <c r="BI68" s="45">
        <f t="shared" si="98"/>
        <v>0</v>
      </c>
      <c r="BJ68" s="45">
        <f t="shared" si="98"/>
        <v>133400</v>
      </c>
      <c r="BK68" s="45">
        <f t="shared" si="98"/>
        <v>133400</v>
      </c>
      <c r="BL68" s="45">
        <f t="shared" si="98"/>
        <v>0</v>
      </c>
      <c r="BM68" s="45">
        <f t="shared" si="98"/>
        <v>0</v>
      </c>
      <c r="BN68" s="45">
        <f t="shared" si="98"/>
        <v>0</v>
      </c>
      <c r="BO68" s="45">
        <f t="shared" si="98"/>
        <v>0</v>
      </c>
      <c r="BP68" s="45">
        <f t="shared" si="98"/>
        <v>0</v>
      </c>
      <c r="BQ68" s="45">
        <f t="shared" si="98"/>
        <v>0</v>
      </c>
      <c r="BR68" s="45">
        <f t="shared" si="98"/>
        <v>0</v>
      </c>
      <c r="BS68" s="45">
        <f t="shared" si="98"/>
        <v>0</v>
      </c>
      <c r="BT68" s="45">
        <f t="shared" si="98"/>
        <v>0</v>
      </c>
      <c r="BU68" s="45">
        <f t="shared" si="98"/>
        <v>0</v>
      </c>
      <c r="BV68" s="45">
        <f t="shared" si="98"/>
        <v>0</v>
      </c>
      <c r="BW68" s="45">
        <f t="shared" si="98"/>
        <v>0</v>
      </c>
      <c r="BX68" s="45">
        <f t="shared" si="98"/>
        <v>0</v>
      </c>
      <c r="BY68" s="45">
        <f t="shared" si="98"/>
        <v>689843</v>
      </c>
      <c r="BZ68" s="45">
        <f t="shared" si="98"/>
        <v>689843</v>
      </c>
      <c r="CA68" s="45">
        <f t="shared" si="98"/>
        <v>689843</v>
      </c>
      <c r="CB68" s="45">
        <f t="shared" si="98"/>
        <v>0</v>
      </c>
      <c r="CC68" s="45">
        <f t="shared" si="98"/>
        <v>689843</v>
      </c>
      <c r="CD68" s="45">
        <f t="shared" si="98"/>
        <v>0</v>
      </c>
      <c r="CE68" s="45">
        <f t="shared" si="98"/>
        <v>0</v>
      </c>
      <c r="CF68" s="45">
        <f t="shared" si="98"/>
        <v>0</v>
      </c>
      <c r="CG68" s="45">
        <f t="shared" si="98"/>
        <v>0</v>
      </c>
      <c r="CH68" s="45">
        <f t="shared" si="98"/>
        <v>0</v>
      </c>
      <c r="CI68" s="45">
        <f t="shared" si="98"/>
        <v>0</v>
      </c>
      <c r="CJ68" s="45">
        <f t="shared" si="98"/>
        <v>0</v>
      </c>
      <c r="CK68" s="45">
        <f t="shared" si="98"/>
        <v>0</v>
      </c>
      <c r="CL68" s="45">
        <f t="shared" si="98"/>
        <v>0</v>
      </c>
      <c r="CM68" s="45">
        <f t="shared" si="98"/>
        <v>0</v>
      </c>
      <c r="CN68" s="45"/>
      <c r="CO68" s="45"/>
      <c r="CP68" s="45">
        <f t="shared" si="98"/>
        <v>0</v>
      </c>
      <c r="CQ68" s="45">
        <f t="shared" si="98"/>
        <v>0</v>
      </c>
      <c r="CR68" s="45">
        <f t="shared" si="98"/>
        <v>0</v>
      </c>
      <c r="CS68" s="45">
        <f t="shared" si="98"/>
        <v>0</v>
      </c>
      <c r="CT68" s="46">
        <f t="shared" si="98"/>
        <v>0</v>
      </c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</row>
    <row r="69" spans="1:124" s="52" customFormat="1" ht="31.2" x14ac:dyDescent="0.3">
      <c r="A69" s="47" t="s">
        <v>1</v>
      </c>
      <c r="B69" s="47" t="s">
        <v>162</v>
      </c>
      <c r="C69" s="16" t="s">
        <v>163</v>
      </c>
      <c r="D69" s="45">
        <f>SUM(E69+BY69+CQ69)</f>
        <v>112299658</v>
      </c>
      <c r="E69" s="48">
        <f>SUM(F69+BA69)</f>
        <v>111609815</v>
      </c>
      <c r="F69" s="48">
        <f>SUM(G69+H69+I69+P69+S69+T69+U69+AE69+AD69)</f>
        <v>111476415</v>
      </c>
      <c r="G69" s="49">
        <v>82294910</v>
      </c>
      <c r="H69" s="49">
        <v>1089595</v>
      </c>
      <c r="I69" s="48">
        <f t="shared" si="5"/>
        <v>12434221</v>
      </c>
      <c r="J69" s="49">
        <v>206420</v>
      </c>
      <c r="K69" s="49">
        <v>4376741</v>
      </c>
      <c r="L69" s="49">
        <v>884004</v>
      </c>
      <c r="M69" s="49">
        <v>327208</v>
      </c>
      <c r="N69" s="49">
        <v>6119266</v>
      </c>
      <c r="O69" s="49">
        <v>520582</v>
      </c>
      <c r="P69" s="48">
        <f t="shared" si="6"/>
        <v>4715000</v>
      </c>
      <c r="Q69" s="49">
        <v>115000</v>
      </c>
      <c r="R69" s="49">
        <v>4600000</v>
      </c>
      <c r="S69" s="49">
        <v>0</v>
      </c>
      <c r="T69" s="49">
        <v>927895</v>
      </c>
      <c r="U69" s="48">
        <f>SUM(V69:AC69)</f>
        <v>1742197</v>
      </c>
      <c r="V69" s="49">
        <v>64891</v>
      </c>
      <c r="W69" s="49">
        <v>552450</v>
      </c>
      <c r="X69" s="49">
        <v>949383</v>
      </c>
      <c r="Y69" s="49">
        <v>115290</v>
      </c>
      <c r="Z69" s="49">
        <v>31732</v>
      </c>
      <c r="AA69" s="49">
        <v>0</v>
      </c>
      <c r="AB69" s="49">
        <v>0</v>
      </c>
      <c r="AC69" s="49">
        <v>28451</v>
      </c>
      <c r="AD69" s="48">
        <v>0</v>
      </c>
      <c r="AE69" s="48">
        <f>SUM(AF69:AZ69)</f>
        <v>8272597</v>
      </c>
      <c r="AF69" s="48">
        <v>0</v>
      </c>
      <c r="AG69" s="48">
        <v>0</v>
      </c>
      <c r="AH69" s="49">
        <v>124146</v>
      </c>
      <c r="AI69" s="49">
        <v>648351</v>
      </c>
      <c r="AJ69" s="49">
        <v>0</v>
      </c>
      <c r="AK69" s="49">
        <v>25616</v>
      </c>
      <c r="AL69" s="49">
        <v>101211</v>
      </c>
      <c r="AM69" s="49">
        <v>10776</v>
      </c>
      <c r="AN69" s="49">
        <v>151706</v>
      </c>
      <c r="AO69" s="49">
        <v>18042</v>
      </c>
      <c r="AP69" s="49">
        <v>2200</v>
      </c>
      <c r="AQ69" s="49">
        <v>321528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6300000</v>
      </c>
      <c r="AX69" s="49">
        <v>0</v>
      </c>
      <c r="AY69" s="49">
        <v>0</v>
      </c>
      <c r="AZ69" s="49">
        <v>569021</v>
      </c>
      <c r="BA69" s="48">
        <f>SUM(BB69+BF69+BI69+BJ69+BM69)</f>
        <v>133400</v>
      </c>
      <c r="BB69" s="48">
        <f>SUM(BC69:BE69)</f>
        <v>0</v>
      </c>
      <c r="BC69" s="48">
        <v>0</v>
      </c>
      <c r="BD69" s="48">
        <v>0</v>
      </c>
      <c r="BE69" s="48">
        <v>0</v>
      </c>
      <c r="BF69" s="48">
        <f>SUM(BH69:BH69)</f>
        <v>0</v>
      </c>
      <c r="BG69" s="48">
        <v>0</v>
      </c>
      <c r="BH69" s="48">
        <v>0</v>
      </c>
      <c r="BI69" s="48">
        <v>0</v>
      </c>
      <c r="BJ69" s="48">
        <f t="shared" si="7"/>
        <v>133400</v>
      </c>
      <c r="BK69" s="48">
        <v>133400</v>
      </c>
      <c r="BL69" s="48"/>
      <c r="BM69" s="48">
        <f>SUM(BN69:BX69)</f>
        <v>0</v>
      </c>
      <c r="BN69" s="48">
        <v>0</v>
      </c>
      <c r="BO69" s="48">
        <v>0</v>
      </c>
      <c r="BP69" s="48">
        <v>0</v>
      </c>
      <c r="BQ69" s="48">
        <v>0</v>
      </c>
      <c r="BR69" s="48">
        <v>0</v>
      </c>
      <c r="BS69" s="48">
        <v>0</v>
      </c>
      <c r="BT69" s="48">
        <v>0</v>
      </c>
      <c r="BU69" s="48">
        <v>0</v>
      </c>
      <c r="BV69" s="48">
        <v>0</v>
      </c>
      <c r="BW69" s="48">
        <v>0</v>
      </c>
      <c r="BX69" s="49"/>
      <c r="BY69" s="48">
        <f>SUM(BZ69+CP69)</f>
        <v>689843</v>
      </c>
      <c r="BZ69" s="48">
        <f>SUM(CA69+CD69+CJ69)</f>
        <v>689843</v>
      </c>
      <c r="CA69" s="48">
        <f t="shared" si="8"/>
        <v>689843</v>
      </c>
      <c r="CB69" s="48">
        <v>0</v>
      </c>
      <c r="CC69" s="49">
        <v>689843</v>
      </c>
      <c r="CD69" s="48">
        <f>SUM(CE69:CI69)</f>
        <v>0</v>
      </c>
      <c r="CE69" s="48">
        <v>0</v>
      </c>
      <c r="CF69" s="48">
        <v>0</v>
      </c>
      <c r="CG69" s="49"/>
      <c r="CH69" s="49"/>
      <c r="CI69" s="49"/>
      <c r="CJ69" s="48">
        <f>SUM(CK69:CO69)</f>
        <v>0</v>
      </c>
      <c r="CK69" s="48"/>
      <c r="CL69" s="48"/>
      <c r="CM69" s="49"/>
      <c r="CN69" s="48"/>
      <c r="CO69" s="48"/>
      <c r="CP69" s="48">
        <v>0</v>
      </c>
      <c r="CQ69" s="48">
        <f t="shared" si="9"/>
        <v>0</v>
      </c>
      <c r="CR69" s="48">
        <f t="shared" si="10"/>
        <v>0</v>
      </c>
      <c r="CS69" s="48">
        <v>0</v>
      </c>
      <c r="CT69" s="50">
        <v>0</v>
      </c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</row>
    <row r="70" spans="1:124" s="44" customFormat="1" ht="15.6" x14ac:dyDescent="0.3">
      <c r="A70" s="39" t="s">
        <v>164</v>
      </c>
      <c r="B70" s="39" t="s">
        <v>1</v>
      </c>
      <c r="C70" s="15" t="s">
        <v>165</v>
      </c>
      <c r="D70" s="45">
        <f t="shared" ref="D70:AK70" si="99">SUM(D71)</f>
        <v>24352321</v>
      </c>
      <c r="E70" s="45">
        <f t="shared" si="99"/>
        <v>23879867</v>
      </c>
      <c r="F70" s="45">
        <f t="shared" si="99"/>
        <v>23879867</v>
      </c>
      <c r="G70" s="45">
        <f t="shared" si="99"/>
        <v>19676499</v>
      </c>
      <c r="H70" s="45">
        <f t="shared" si="99"/>
        <v>652395</v>
      </c>
      <c r="I70" s="45">
        <f t="shared" si="99"/>
        <v>2192966</v>
      </c>
      <c r="J70" s="45">
        <f t="shared" si="99"/>
        <v>3203</v>
      </c>
      <c r="K70" s="45">
        <f t="shared" si="99"/>
        <v>439067</v>
      </c>
      <c r="L70" s="45">
        <f t="shared" si="99"/>
        <v>0</v>
      </c>
      <c r="M70" s="45">
        <f t="shared" si="99"/>
        <v>0</v>
      </c>
      <c r="N70" s="45">
        <f t="shared" si="99"/>
        <v>943335</v>
      </c>
      <c r="O70" s="45">
        <f t="shared" si="99"/>
        <v>807361</v>
      </c>
      <c r="P70" s="45">
        <f t="shared" si="99"/>
        <v>0</v>
      </c>
      <c r="Q70" s="45">
        <f t="shared" si="99"/>
        <v>0</v>
      </c>
      <c r="R70" s="45">
        <f t="shared" si="99"/>
        <v>0</v>
      </c>
      <c r="S70" s="45">
        <f t="shared" si="99"/>
        <v>0</v>
      </c>
      <c r="T70" s="45">
        <f t="shared" si="99"/>
        <v>251496</v>
      </c>
      <c r="U70" s="45">
        <f t="shared" si="99"/>
        <v>484578</v>
      </c>
      <c r="V70" s="45">
        <f t="shared" si="99"/>
        <v>34085</v>
      </c>
      <c r="W70" s="45">
        <f t="shared" si="99"/>
        <v>267239</v>
      </c>
      <c r="X70" s="45">
        <f t="shared" si="99"/>
        <v>144860</v>
      </c>
      <c r="Y70" s="45">
        <f t="shared" si="99"/>
        <v>27882</v>
      </c>
      <c r="Z70" s="45">
        <f t="shared" si="99"/>
        <v>10512</v>
      </c>
      <c r="AA70" s="45">
        <f t="shared" si="99"/>
        <v>0</v>
      </c>
      <c r="AB70" s="45">
        <f t="shared" si="99"/>
        <v>0</v>
      </c>
      <c r="AC70" s="45">
        <f t="shared" si="99"/>
        <v>0</v>
      </c>
      <c r="AD70" s="45">
        <f t="shared" si="99"/>
        <v>0</v>
      </c>
      <c r="AE70" s="45">
        <f t="shared" si="99"/>
        <v>621933</v>
      </c>
      <c r="AF70" s="45">
        <f t="shared" si="99"/>
        <v>0</v>
      </c>
      <c r="AG70" s="45">
        <f t="shared" si="99"/>
        <v>0</v>
      </c>
      <c r="AH70" s="45">
        <f t="shared" si="99"/>
        <v>6796</v>
      </c>
      <c r="AI70" s="45">
        <f t="shared" si="99"/>
        <v>28523</v>
      </c>
      <c r="AJ70" s="45">
        <f t="shared" si="99"/>
        <v>0</v>
      </c>
      <c r="AK70" s="45">
        <f t="shared" si="99"/>
        <v>0</v>
      </c>
      <c r="AL70" s="45">
        <f t="shared" ref="AL70:CT70" si="100">SUM(AL71)</f>
        <v>20170</v>
      </c>
      <c r="AM70" s="45">
        <f t="shared" si="100"/>
        <v>2792</v>
      </c>
      <c r="AN70" s="45">
        <f t="shared" si="100"/>
        <v>23000</v>
      </c>
      <c r="AO70" s="45">
        <f t="shared" si="100"/>
        <v>14550</v>
      </c>
      <c r="AP70" s="45">
        <f t="shared" si="100"/>
        <v>0</v>
      </c>
      <c r="AQ70" s="45">
        <f t="shared" si="100"/>
        <v>0</v>
      </c>
      <c r="AR70" s="45">
        <f t="shared" si="100"/>
        <v>364388</v>
      </c>
      <c r="AS70" s="45">
        <f t="shared" si="100"/>
        <v>28800</v>
      </c>
      <c r="AT70" s="45"/>
      <c r="AU70" s="45"/>
      <c r="AV70" s="45">
        <f t="shared" si="100"/>
        <v>0</v>
      </c>
      <c r="AW70" s="45">
        <f t="shared" si="100"/>
        <v>38982</v>
      </c>
      <c r="AX70" s="45">
        <f t="shared" si="100"/>
        <v>73932</v>
      </c>
      <c r="AY70" s="45"/>
      <c r="AZ70" s="45">
        <f t="shared" si="100"/>
        <v>20000</v>
      </c>
      <c r="BA70" s="45">
        <f t="shared" si="100"/>
        <v>0</v>
      </c>
      <c r="BB70" s="45">
        <f t="shared" si="100"/>
        <v>0</v>
      </c>
      <c r="BC70" s="45">
        <f t="shared" si="100"/>
        <v>0</v>
      </c>
      <c r="BD70" s="45">
        <f t="shared" si="100"/>
        <v>0</v>
      </c>
      <c r="BE70" s="45">
        <f t="shared" si="100"/>
        <v>0</v>
      </c>
      <c r="BF70" s="45">
        <f t="shared" si="100"/>
        <v>0</v>
      </c>
      <c r="BG70" s="45">
        <f t="shared" si="100"/>
        <v>0</v>
      </c>
      <c r="BH70" s="45">
        <f t="shared" si="100"/>
        <v>0</v>
      </c>
      <c r="BI70" s="45">
        <f t="shared" si="100"/>
        <v>0</v>
      </c>
      <c r="BJ70" s="45">
        <f t="shared" si="100"/>
        <v>0</v>
      </c>
      <c r="BK70" s="45">
        <f t="shared" si="100"/>
        <v>0</v>
      </c>
      <c r="BL70" s="45">
        <f t="shared" si="100"/>
        <v>0</v>
      </c>
      <c r="BM70" s="45">
        <f t="shared" si="100"/>
        <v>0</v>
      </c>
      <c r="BN70" s="45">
        <f t="shared" si="100"/>
        <v>0</v>
      </c>
      <c r="BO70" s="45">
        <f t="shared" si="100"/>
        <v>0</v>
      </c>
      <c r="BP70" s="45">
        <f t="shared" si="100"/>
        <v>0</v>
      </c>
      <c r="BQ70" s="45">
        <f t="shared" si="100"/>
        <v>0</v>
      </c>
      <c r="BR70" s="45">
        <f t="shared" si="100"/>
        <v>0</v>
      </c>
      <c r="BS70" s="45">
        <f t="shared" si="100"/>
        <v>0</v>
      </c>
      <c r="BT70" s="45">
        <f t="shared" si="100"/>
        <v>0</v>
      </c>
      <c r="BU70" s="45">
        <f t="shared" si="100"/>
        <v>0</v>
      </c>
      <c r="BV70" s="45">
        <f t="shared" si="100"/>
        <v>0</v>
      </c>
      <c r="BW70" s="45">
        <f t="shared" si="100"/>
        <v>0</v>
      </c>
      <c r="BX70" s="45">
        <f t="shared" si="100"/>
        <v>0</v>
      </c>
      <c r="BY70" s="45">
        <f t="shared" si="100"/>
        <v>472454</v>
      </c>
      <c r="BZ70" s="45">
        <f t="shared" si="100"/>
        <v>472454</v>
      </c>
      <c r="CA70" s="45">
        <f t="shared" si="100"/>
        <v>472454</v>
      </c>
      <c r="CB70" s="45">
        <f t="shared" si="100"/>
        <v>0</v>
      </c>
      <c r="CC70" s="45">
        <f t="shared" si="100"/>
        <v>472454</v>
      </c>
      <c r="CD70" s="45">
        <f t="shared" si="100"/>
        <v>0</v>
      </c>
      <c r="CE70" s="45">
        <f t="shared" si="100"/>
        <v>0</v>
      </c>
      <c r="CF70" s="45">
        <f t="shared" si="100"/>
        <v>0</v>
      </c>
      <c r="CG70" s="45">
        <f t="shared" si="100"/>
        <v>0</v>
      </c>
      <c r="CH70" s="45">
        <f t="shared" si="100"/>
        <v>0</v>
      </c>
      <c r="CI70" s="45">
        <f t="shared" si="100"/>
        <v>0</v>
      </c>
      <c r="CJ70" s="45">
        <f t="shared" si="100"/>
        <v>0</v>
      </c>
      <c r="CK70" s="45">
        <f t="shared" si="100"/>
        <v>0</v>
      </c>
      <c r="CL70" s="45">
        <f t="shared" si="100"/>
        <v>0</v>
      </c>
      <c r="CM70" s="45">
        <f t="shared" si="100"/>
        <v>0</v>
      </c>
      <c r="CN70" s="45"/>
      <c r="CO70" s="45"/>
      <c r="CP70" s="45">
        <f t="shared" si="100"/>
        <v>0</v>
      </c>
      <c r="CQ70" s="45">
        <f t="shared" si="100"/>
        <v>0</v>
      </c>
      <c r="CR70" s="45">
        <f t="shared" si="100"/>
        <v>0</v>
      </c>
      <c r="CS70" s="45">
        <f t="shared" si="100"/>
        <v>0</v>
      </c>
      <c r="CT70" s="46">
        <f t="shared" si="100"/>
        <v>0</v>
      </c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</row>
    <row r="71" spans="1:124" s="52" customFormat="1" ht="15.6" x14ac:dyDescent="0.3">
      <c r="A71" s="47" t="s">
        <v>1</v>
      </c>
      <c r="B71" s="47" t="s">
        <v>166</v>
      </c>
      <c r="C71" s="16" t="s">
        <v>167</v>
      </c>
      <c r="D71" s="45">
        <f>SUM(E71+BY71+CQ71)</f>
        <v>24352321</v>
      </c>
      <c r="E71" s="48">
        <f>SUM(F71+BA71)</f>
        <v>23879867</v>
      </c>
      <c r="F71" s="48">
        <f>SUM(G71+H71+I71+P71+S71+T71+U71+AE71+AD71)</f>
        <v>23879867</v>
      </c>
      <c r="G71" s="49">
        <v>19676499</v>
      </c>
      <c r="H71" s="49">
        <v>652395</v>
      </c>
      <c r="I71" s="48">
        <f t="shared" ref="I71:I142" si="101">SUM(J71:O71)</f>
        <v>2192966</v>
      </c>
      <c r="J71" s="49">
        <v>3203</v>
      </c>
      <c r="K71" s="49">
        <v>439067</v>
      </c>
      <c r="L71" s="49">
        <v>0</v>
      </c>
      <c r="M71" s="49">
        <v>0</v>
      </c>
      <c r="N71" s="49">
        <v>943335</v>
      </c>
      <c r="O71" s="49">
        <v>807361</v>
      </c>
      <c r="P71" s="48">
        <f t="shared" ref="P71:P142" si="102">SUM(Q71:R71)</f>
        <v>0</v>
      </c>
      <c r="Q71" s="53"/>
      <c r="R71" s="53"/>
      <c r="S71" s="53"/>
      <c r="T71" s="49">
        <v>251496</v>
      </c>
      <c r="U71" s="48">
        <f>SUM(V71:AC71)</f>
        <v>484578</v>
      </c>
      <c r="V71" s="49">
        <v>34085</v>
      </c>
      <c r="W71" s="49">
        <v>267239</v>
      </c>
      <c r="X71" s="49">
        <v>144860</v>
      </c>
      <c r="Y71" s="49">
        <v>27882</v>
      </c>
      <c r="Z71" s="49">
        <v>10512</v>
      </c>
      <c r="AA71" s="49">
        <v>0</v>
      </c>
      <c r="AB71" s="49">
        <v>0</v>
      </c>
      <c r="AC71" s="49">
        <v>0</v>
      </c>
      <c r="AD71" s="48">
        <v>0</v>
      </c>
      <c r="AE71" s="48">
        <f>SUM(AF71:AZ71)</f>
        <v>621933</v>
      </c>
      <c r="AF71" s="48">
        <v>0</v>
      </c>
      <c r="AG71" s="48">
        <v>0</v>
      </c>
      <c r="AH71" s="49">
        <v>6796</v>
      </c>
      <c r="AI71" s="49">
        <v>28523</v>
      </c>
      <c r="AJ71" s="49">
        <v>0</v>
      </c>
      <c r="AK71" s="49">
        <v>0</v>
      </c>
      <c r="AL71" s="49">
        <v>20170</v>
      </c>
      <c r="AM71" s="49">
        <v>2792</v>
      </c>
      <c r="AN71" s="49">
        <v>23000</v>
      </c>
      <c r="AO71" s="49">
        <v>14550</v>
      </c>
      <c r="AP71" s="49">
        <v>0</v>
      </c>
      <c r="AQ71" s="49">
        <v>0</v>
      </c>
      <c r="AR71" s="49">
        <v>364388</v>
      </c>
      <c r="AS71" s="49">
        <v>28800</v>
      </c>
      <c r="AT71" s="49">
        <v>0</v>
      </c>
      <c r="AU71" s="49">
        <v>0</v>
      </c>
      <c r="AV71" s="49">
        <v>0</v>
      </c>
      <c r="AW71" s="49">
        <v>38982</v>
      </c>
      <c r="AX71" s="49">
        <v>73932</v>
      </c>
      <c r="AY71" s="49">
        <v>0</v>
      </c>
      <c r="AZ71" s="49">
        <v>20000</v>
      </c>
      <c r="BA71" s="48">
        <f>SUM(BB71+BF71+BI71+BJ71+BM71)</f>
        <v>0</v>
      </c>
      <c r="BB71" s="48">
        <f>SUM(BC71:BE71)</f>
        <v>0</v>
      </c>
      <c r="BC71" s="48">
        <v>0</v>
      </c>
      <c r="BD71" s="48">
        <v>0</v>
      </c>
      <c r="BE71" s="48">
        <v>0</v>
      </c>
      <c r="BF71" s="48">
        <f>SUM(BH71:BH71)</f>
        <v>0</v>
      </c>
      <c r="BG71" s="48">
        <v>0</v>
      </c>
      <c r="BH71" s="48">
        <v>0</v>
      </c>
      <c r="BI71" s="48">
        <v>0</v>
      </c>
      <c r="BJ71" s="48">
        <f t="shared" ref="BJ71:BJ142" si="103">SUM(BK71)</f>
        <v>0</v>
      </c>
      <c r="BK71" s="48">
        <v>0</v>
      </c>
      <c r="BL71" s="48">
        <v>0</v>
      </c>
      <c r="BM71" s="48">
        <f>SUM(BN71:BX71)</f>
        <v>0</v>
      </c>
      <c r="BN71" s="48">
        <v>0</v>
      </c>
      <c r="BO71" s="48">
        <v>0</v>
      </c>
      <c r="BP71" s="48">
        <v>0</v>
      </c>
      <c r="BQ71" s="48">
        <v>0</v>
      </c>
      <c r="BR71" s="48">
        <v>0</v>
      </c>
      <c r="BS71" s="48">
        <v>0</v>
      </c>
      <c r="BT71" s="48">
        <v>0</v>
      </c>
      <c r="BU71" s="48">
        <v>0</v>
      </c>
      <c r="BV71" s="48">
        <v>0</v>
      </c>
      <c r="BW71" s="48"/>
      <c r="BX71" s="48">
        <v>0</v>
      </c>
      <c r="BY71" s="48">
        <f>SUM(BZ71+CP71)</f>
        <v>472454</v>
      </c>
      <c r="BZ71" s="48">
        <f>SUM(CA71+CD71+CJ71)</f>
        <v>472454</v>
      </c>
      <c r="CA71" s="48">
        <f t="shared" ref="CA71:CA142" si="104">SUM(CB71:CC71)</f>
        <v>472454</v>
      </c>
      <c r="CB71" s="48">
        <v>0</v>
      </c>
      <c r="CC71" s="49">
        <v>472454</v>
      </c>
      <c r="CD71" s="48">
        <f>SUM(CE71:CI71)</f>
        <v>0</v>
      </c>
      <c r="CE71" s="48">
        <v>0</v>
      </c>
      <c r="CF71" s="48">
        <v>0</v>
      </c>
      <c r="CG71" s="48"/>
      <c r="CH71" s="48">
        <v>0</v>
      </c>
      <c r="CI71" s="48">
        <v>0</v>
      </c>
      <c r="CJ71" s="48">
        <f>SUM(CK71:CO71)</f>
        <v>0</v>
      </c>
      <c r="CK71" s="53"/>
      <c r="CL71" s="53"/>
      <c r="CM71" s="48"/>
      <c r="CN71" s="48"/>
      <c r="CO71" s="48"/>
      <c r="CP71" s="48">
        <v>0</v>
      </c>
      <c r="CQ71" s="48">
        <f t="shared" ref="CQ71:CQ142" si="105">SUM(CR71)</f>
        <v>0</v>
      </c>
      <c r="CR71" s="48">
        <f t="shared" ref="CR71:CR142" si="106">SUM(CS71:CT71)</f>
        <v>0</v>
      </c>
      <c r="CS71" s="48">
        <v>0</v>
      </c>
      <c r="CT71" s="50">
        <v>0</v>
      </c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</row>
    <row r="72" spans="1:124" s="44" customFormat="1" ht="31.2" x14ac:dyDescent="0.3">
      <c r="A72" s="39" t="s">
        <v>523</v>
      </c>
      <c r="B72" s="39" t="s">
        <v>1</v>
      </c>
      <c r="C72" s="15" t="s">
        <v>168</v>
      </c>
      <c r="D72" s="45">
        <f t="shared" ref="D72:AK72" si="107">SUM(D73)</f>
        <v>28374937</v>
      </c>
      <c r="E72" s="45">
        <f t="shared" si="107"/>
        <v>27206270</v>
      </c>
      <c r="F72" s="45">
        <f t="shared" si="107"/>
        <v>27196511</v>
      </c>
      <c r="G72" s="45">
        <f t="shared" si="107"/>
        <v>22614648</v>
      </c>
      <c r="H72" s="45">
        <f t="shared" si="107"/>
        <v>1242172</v>
      </c>
      <c r="I72" s="45">
        <f t="shared" si="107"/>
        <v>1992286</v>
      </c>
      <c r="J72" s="45">
        <f t="shared" si="107"/>
        <v>0</v>
      </c>
      <c r="K72" s="45">
        <f t="shared" si="107"/>
        <v>504492</v>
      </c>
      <c r="L72" s="45">
        <f t="shared" si="107"/>
        <v>0</v>
      </c>
      <c r="M72" s="45">
        <f t="shared" si="107"/>
        <v>0</v>
      </c>
      <c r="N72" s="45">
        <f t="shared" si="107"/>
        <v>963780</v>
      </c>
      <c r="O72" s="45">
        <f t="shared" si="107"/>
        <v>524014</v>
      </c>
      <c r="P72" s="45">
        <f t="shared" si="107"/>
        <v>422</v>
      </c>
      <c r="Q72" s="45">
        <f t="shared" si="107"/>
        <v>422</v>
      </c>
      <c r="R72" s="45">
        <f t="shared" si="107"/>
        <v>0</v>
      </c>
      <c r="S72" s="45">
        <f t="shared" si="107"/>
        <v>0</v>
      </c>
      <c r="T72" s="45">
        <f t="shared" si="107"/>
        <v>203997</v>
      </c>
      <c r="U72" s="45">
        <f t="shared" si="107"/>
        <v>492354</v>
      </c>
      <c r="V72" s="45">
        <f t="shared" si="107"/>
        <v>107837</v>
      </c>
      <c r="W72" s="45">
        <f t="shared" si="107"/>
        <v>45839</v>
      </c>
      <c r="X72" s="45">
        <f t="shared" si="107"/>
        <v>92451</v>
      </c>
      <c r="Y72" s="45">
        <f t="shared" si="107"/>
        <v>16941</v>
      </c>
      <c r="Z72" s="45">
        <f t="shared" si="107"/>
        <v>16060</v>
      </c>
      <c r="AA72" s="45">
        <f t="shared" si="107"/>
        <v>192689</v>
      </c>
      <c r="AB72" s="45">
        <f t="shared" si="107"/>
        <v>0</v>
      </c>
      <c r="AC72" s="45">
        <f t="shared" si="107"/>
        <v>20537</v>
      </c>
      <c r="AD72" s="45">
        <f t="shared" si="107"/>
        <v>0</v>
      </c>
      <c r="AE72" s="45">
        <f t="shared" si="107"/>
        <v>650632</v>
      </c>
      <c r="AF72" s="45">
        <f t="shared" si="107"/>
        <v>0</v>
      </c>
      <c r="AG72" s="45">
        <f t="shared" si="107"/>
        <v>0</v>
      </c>
      <c r="AH72" s="45">
        <f t="shared" si="107"/>
        <v>6251</v>
      </c>
      <c r="AI72" s="45">
        <f t="shared" si="107"/>
        <v>275800</v>
      </c>
      <c r="AJ72" s="45">
        <f t="shared" si="107"/>
        <v>0</v>
      </c>
      <c r="AK72" s="45">
        <f t="shared" si="107"/>
        <v>0</v>
      </c>
      <c r="AL72" s="45">
        <f t="shared" ref="AL72:CT72" si="108">SUM(AL73)</f>
        <v>0</v>
      </c>
      <c r="AM72" s="45">
        <f t="shared" si="108"/>
        <v>622</v>
      </c>
      <c r="AN72" s="45">
        <f t="shared" si="108"/>
        <v>16470</v>
      </c>
      <c r="AO72" s="45">
        <f t="shared" si="108"/>
        <v>18042</v>
      </c>
      <c r="AP72" s="45">
        <f t="shared" si="108"/>
        <v>0</v>
      </c>
      <c r="AQ72" s="45">
        <f t="shared" si="108"/>
        <v>0</v>
      </c>
      <c r="AR72" s="45">
        <f t="shared" si="108"/>
        <v>247249</v>
      </c>
      <c r="AS72" s="45">
        <f t="shared" si="108"/>
        <v>0</v>
      </c>
      <c r="AT72" s="45"/>
      <c r="AU72" s="45"/>
      <c r="AV72" s="45">
        <f t="shared" si="108"/>
        <v>0</v>
      </c>
      <c r="AW72" s="45">
        <f t="shared" si="108"/>
        <v>0</v>
      </c>
      <c r="AX72" s="45">
        <f t="shared" si="108"/>
        <v>0</v>
      </c>
      <c r="AY72" s="45"/>
      <c r="AZ72" s="45">
        <f t="shared" si="108"/>
        <v>86198</v>
      </c>
      <c r="BA72" s="45">
        <f t="shared" si="108"/>
        <v>9759</v>
      </c>
      <c r="BB72" s="45">
        <f t="shared" si="108"/>
        <v>0</v>
      </c>
      <c r="BC72" s="45">
        <f t="shared" si="108"/>
        <v>0</v>
      </c>
      <c r="BD72" s="45">
        <f t="shared" si="108"/>
        <v>0</v>
      </c>
      <c r="BE72" s="45">
        <f t="shared" si="108"/>
        <v>0</v>
      </c>
      <c r="BF72" s="45">
        <f t="shared" si="108"/>
        <v>0</v>
      </c>
      <c r="BG72" s="45">
        <f t="shared" si="108"/>
        <v>0</v>
      </c>
      <c r="BH72" s="45">
        <f t="shared" si="108"/>
        <v>0</v>
      </c>
      <c r="BI72" s="45">
        <f t="shared" si="108"/>
        <v>0</v>
      </c>
      <c r="BJ72" s="45">
        <f t="shared" si="108"/>
        <v>0</v>
      </c>
      <c r="BK72" s="45">
        <f t="shared" si="108"/>
        <v>0</v>
      </c>
      <c r="BL72" s="45">
        <f t="shared" si="108"/>
        <v>0</v>
      </c>
      <c r="BM72" s="45">
        <f t="shared" si="108"/>
        <v>9759</v>
      </c>
      <c r="BN72" s="45">
        <f t="shared" si="108"/>
        <v>0</v>
      </c>
      <c r="BO72" s="45">
        <f t="shared" si="108"/>
        <v>0</v>
      </c>
      <c r="BP72" s="45">
        <f t="shared" si="108"/>
        <v>0</v>
      </c>
      <c r="BQ72" s="45">
        <f t="shared" si="108"/>
        <v>0</v>
      </c>
      <c r="BR72" s="45">
        <f t="shared" si="108"/>
        <v>0</v>
      </c>
      <c r="BS72" s="45">
        <f t="shared" si="108"/>
        <v>0</v>
      </c>
      <c r="BT72" s="45">
        <f t="shared" si="108"/>
        <v>0</v>
      </c>
      <c r="BU72" s="45">
        <f t="shared" si="108"/>
        <v>0</v>
      </c>
      <c r="BV72" s="45">
        <f t="shared" si="108"/>
        <v>0</v>
      </c>
      <c r="BW72" s="45">
        <f t="shared" si="108"/>
        <v>9759</v>
      </c>
      <c r="BX72" s="45">
        <f t="shared" si="108"/>
        <v>0</v>
      </c>
      <c r="BY72" s="45">
        <f t="shared" si="108"/>
        <v>1168667</v>
      </c>
      <c r="BZ72" s="45">
        <f t="shared" si="108"/>
        <v>1168667</v>
      </c>
      <c r="CA72" s="45">
        <f t="shared" si="108"/>
        <v>1168667</v>
      </c>
      <c r="CB72" s="45">
        <f t="shared" si="108"/>
        <v>0</v>
      </c>
      <c r="CC72" s="45">
        <f t="shared" si="108"/>
        <v>1168667</v>
      </c>
      <c r="CD72" s="45">
        <f t="shared" si="108"/>
        <v>0</v>
      </c>
      <c r="CE72" s="45">
        <f t="shared" si="108"/>
        <v>0</v>
      </c>
      <c r="CF72" s="45">
        <f t="shared" si="108"/>
        <v>0</v>
      </c>
      <c r="CG72" s="45">
        <f t="shared" si="108"/>
        <v>0</v>
      </c>
      <c r="CH72" s="45">
        <f t="shared" si="108"/>
        <v>0</v>
      </c>
      <c r="CI72" s="45">
        <f t="shared" si="108"/>
        <v>0</v>
      </c>
      <c r="CJ72" s="45">
        <f t="shared" si="108"/>
        <v>0</v>
      </c>
      <c r="CK72" s="45">
        <f t="shared" si="108"/>
        <v>0</v>
      </c>
      <c r="CL72" s="45">
        <f t="shared" si="108"/>
        <v>0</v>
      </c>
      <c r="CM72" s="45">
        <f t="shared" si="108"/>
        <v>0</v>
      </c>
      <c r="CN72" s="45"/>
      <c r="CO72" s="45"/>
      <c r="CP72" s="45">
        <f t="shared" si="108"/>
        <v>0</v>
      </c>
      <c r="CQ72" s="45">
        <f t="shared" si="108"/>
        <v>0</v>
      </c>
      <c r="CR72" s="45">
        <f t="shared" si="108"/>
        <v>0</v>
      </c>
      <c r="CS72" s="45">
        <f t="shared" si="108"/>
        <v>0</v>
      </c>
      <c r="CT72" s="46">
        <f t="shared" si="108"/>
        <v>0</v>
      </c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</row>
    <row r="73" spans="1:124" s="52" customFormat="1" ht="15.6" x14ac:dyDescent="0.3">
      <c r="A73" s="47" t="s">
        <v>1</v>
      </c>
      <c r="B73" s="47" t="s">
        <v>169</v>
      </c>
      <c r="C73" s="16" t="s">
        <v>170</v>
      </c>
      <c r="D73" s="45">
        <f>SUM(E73+BY73+CQ73)</f>
        <v>28374937</v>
      </c>
      <c r="E73" s="48">
        <f>SUM(F73+BA73)</f>
        <v>27206270</v>
      </c>
      <c r="F73" s="48">
        <f>SUM(G73+H73+I73+P73+S73+T73+U73+AE73+AD73)</f>
        <v>27196511</v>
      </c>
      <c r="G73" s="49">
        <v>22614648</v>
      </c>
      <c r="H73" s="49">
        <v>1242172</v>
      </c>
      <c r="I73" s="48">
        <f t="shared" si="101"/>
        <v>1992286</v>
      </c>
      <c r="J73" s="49">
        <v>0</v>
      </c>
      <c r="K73" s="49">
        <v>504492</v>
      </c>
      <c r="L73" s="49">
        <v>0</v>
      </c>
      <c r="M73" s="49">
        <v>0</v>
      </c>
      <c r="N73" s="49">
        <v>963780</v>
      </c>
      <c r="O73" s="49">
        <v>524014</v>
      </c>
      <c r="P73" s="48">
        <f t="shared" si="102"/>
        <v>422</v>
      </c>
      <c r="Q73" s="49">
        <v>422</v>
      </c>
      <c r="R73" s="49">
        <v>0</v>
      </c>
      <c r="S73" s="49">
        <v>0</v>
      </c>
      <c r="T73" s="49">
        <v>203997</v>
      </c>
      <c r="U73" s="48">
        <f>SUM(V73:AC73)</f>
        <v>492354</v>
      </c>
      <c r="V73" s="49">
        <v>107837</v>
      </c>
      <c r="W73" s="49">
        <v>45839</v>
      </c>
      <c r="X73" s="49">
        <v>92451</v>
      </c>
      <c r="Y73" s="49">
        <v>16941</v>
      </c>
      <c r="Z73" s="49">
        <v>16060</v>
      </c>
      <c r="AA73" s="49">
        <v>192689</v>
      </c>
      <c r="AB73" s="49">
        <v>0</v>
      </c>
      <c r="AC73" s="49">
        <v>20537</v>
      </c>
      <c r="AD73" s="48">
        <v>0</v>
      </c>
      <c r="AE73" s="48">
        <f>SUM(AF73:AZ73)</f>
        <v>650632</v>
      </c>
      <c r="AF73" s="48">
        <v>0</v>
      </c>
      <c r="AG73" s="48">
        <v>0</v>
      </c>
      <c r="AH73" s="49">
        <v>6251</v>
      </c>
      <c r="AI73" s="49">
        <v>275800</v>
      </c>
      <c r="AJ73" s="49">
        <v>0</v>
      </c>
      <c r="AK73" s="49">
        <v>0</v>
      </c>
      <c r="AL73" s="49">
        <v>0</v>
      </c>
      <c r="AM73" s="49">
        <v>622</v>
      </c>
      <c r="AN73" s="49">
        <v>16470</v>
      </c>
      <c r="AO73" s="49">
        <v>18042</v>
      </c>
      <c r="AP73" s="49">
        <v>0</v>
      </c>
      <c r="AQ73" s="49">
        <v>0</v>
      </c>
      <c r="AR73" s="49">
        <v>247249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86198</v>
      </c>
      <c r="BA73" s="48">
        <f>SUM(BB73+BF73+BI73+BJ73+BM73)</f>
        <v>9759</v>
      </c>
      <c r="BB73" s="48">
        <f>SUM(BC73:BE73)</f>
        <v>0</v>
      </c>
      <c r="BC73" s="48">
        <v>0</v>
      </c>
      <c r="BD73" s="48">
        <v>0</v>
      </c>
      <c r="BE73" s="48">
        <v>0</v>
      </c>
      <c r="BF73" s="48">
        <f>SUM(BH73:BH73)</f>
        <v>0</v>
      </c>
      <c r="BG73" s="48">
        <v>0</v>
      </c>
      <c r="BH73" s="48">
        <v>0</v>
      </c>
      <c r="BI73" s="48">
        <v>0</v>
      </c>
      <c r="BJ73" s="48">
        <f t="shared" si="103"/>
        <v>0</v>
      </c>
      <c r="BK73" s="48">
        <v>0</v>
      </c>
      <c r="BL73" s="48">
        <v>0</v>
      </c>
      <c r="BM73" s="48">
        <f>SUM(BN73:BX73)</f>
        <v>9759</v>
      </c>
      <c r="BN73" s="48">
        <v>0</v>
      </c>
      <c r="BO73" s="48">
        <v>0</v>
      </c>
      <c r="BP73" s="48">
        <v>0</v>
      </c>
      <c r="BQ73" s="48">
        <v>0</v>
      </c>
      <c r="BR73" s="48">
        <v>0</v>
      </c>
      <c r="BS73" s="48">
        <v>0</v>
      </c>
      <c r="BT73" s="48">
        <v>0</v>
      </c>
      <c r="BU73" s="48">
        <v>0</v>
      </c>
      <c r="BV73" s="48">
        <v>0</v>
      </c>
      <c r="BW73" s="48">
        <v>9759</v>
      </c>
      <c r="BX73" s="48">
        <v>0</v>
      </c>
      <c r="BY73" s="48">
        <f>SUM(BZ73+CP73)</f>
        <v>1168667</v>
      </c>
      <c r="BZ73" s="48">
        <f>SUM(CA73+CD73+CJ73)</f>
        <v>1168667</v>
      </c>
      <c r="CA73" s="48">
        <f t="shared" si="104"/>
        <v>1168667</v>
      </c>
      <c r="CB73" s="48">
        <v>0</v>
      </c>
      <c r="CC73" s="49">
        <v>1168667</v>
      </c>
      <c r="CD73" s="48">
        <f>SUM(CE73:CI73)</f>
        <v>0</v>
      </c>
      <c r="CE73" s="48">
        <v>0</v>
      </c>
      <c r="CF73" s="48">
        <v>0</v>
      </c>
      <c r="CG73" s="49"/>
      <c r="CH73" s="49"/>
      <c r="CI73" s="49"/>
      <c r="CJ73" s="48">
        <f>SUM(CK73:CO73)</f>
        <v>0</v>
      </c>
      <c r="CK73" s="48"/>
      <c r="CL73" s="48"/>
      <c r="CM73" s="49"/>
      <c r="CN73" s="48"/>
      <c r="CO73" s="48"/>
      <c r="CP73" s="48">
        <v>0</v>
      </c>
      <c r="CQ73" s="48">
        <f t="shared" si="105"/>
        <v>0</v>
      </c>
      <c r="CR73" s="48">
        <f t="shared" si="106"/>
        <v>0</v>
      </c>
      <c r="CS73" s="48">
        <v>0</v>
      </c>
      <c r="CT73" s="50">
        <v>0</v>
      </c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</row>
    <row r="74" spans="1:124" s="44" customFormat="1" ht="15.6" x14ac:dyDescent="0.3">
      <c r="A74" s="39" t="s">
        <v>171</v>
      </c>
      <c r="B74" s="39" t="s">
        <v>1</v>
      </c>
      <c r="C74" s="15" t="s">
        <v>172</v>
      </c>
      <c r="D74" s="45">
        <f t="shared" ref="D74:AK76" si="109">SUM(D75)</f>
        <v>9627631</v>
      </c>
      <c r="E74" s="45">
        <f t="shared" si="109"/>
        <v>9405106</v>
      </c>
      <c r="F74" s="45">
        <f t="shared" si="109"/>
        <v>9398588</v>
      </c>
      <c r="G74" s="45">
        <f t="shared" si="109"/>
        <v>6927367</v>
      </c>
      <c r="H74" s="45">
        <f t="shared" si="109"/>
        <v>1570272</v>
      </c>
      <c r="I74" s="45">
        <f t="shared" si="109"/>
        <v>397688</v>
      </c>
      <c r="J74" s="45">
        <f t="shared" si="109"/>
        <v>0</v>
      </c>
      <c r="K74" s="45">
        <f t="shared" si="109"/>
        <v>0</v>
      </c>
      <c r="L74" s="45">
        <f t="shared" si="109"/>
        <v>0</v>
      </c>
      <c r="M74" s="45">
        <f t="shared" si="109"/>
        <v>0</v>
      </c>
      <c r="N74" s="45">
        <f t="shared" si="109"/>
        <v>323324</v>
      </c>
      <c r="O74" s="45">
        <f t="shared" si="109"/>
        <v>74364</v>
      </c>
      <c r="P74" s="45">
        <f t="shared" si="109"/>
        <v>0</v>
      </c>
      <c r="Q74" s="45">
        <f t="shared" si="109"/>
        <v>0</v>
      </c>
      <c r="R74" s="45">
        <f t="shared" si="109"/>
        <v>0</v>
      </c>
      <c r="S74" s="45">
        <f t="shared" si="109"/>
        <v>0</v>
      </c>
      <c r="T74" s="45">
        <f t="shared" si="109"/>
        <v>196529</v>
      </c>
      <c r="U74" s="45">
        <f t="shared" si="109"/>
        <v>145627</v>
      </c>
      <c r="V74" s="45">
        <f t="shared" si="109"/>
        <v>0</v>
      </c>
      <c r="W74" s="45">
        <f t="shared" si="109"/>
        <v>94088</v>
      </c>
      <c r="X74" s="45">
        <f t="shared" si="109"/>
        <v>40659</v>
      </c>
      <c r="Y74" s="45">
        <f t="shared" si="109"/>
        <v>6212</v>
      </c>
      <c r="Z74" s="45">
        <f t="shared" si="109"/>
        <v>4668</v>
      </c>
      <c r="AA74" s="45">
        <f t="shared" si="109"/>
        <v>0</v>
      </c>
      <c r="AB74" s="45">
        <f t="shared" si="109"/>
        <v>0</v>
      </c>
      <c r="AC74" s="45">
        <f t="shared" si="109"/>
        <v>0</v>
      </c>
      <c r="AD74" s="45">
        <f t="shared" si="109"/>
        <v>0</v>
      </c>
      <c r="AE74" s="45">
        <f t="shared" si="109"/>
        <v>161105</v>
      </c>
      <c r="AF74" s="45">
        <f t="shared" si="109"/>
        <v>0</v>
      </c>
      <c r="AG74" s="45">
        <f t="shared" si="109"/>
        <v>0</v>
      </c>
      <c r="AH74" s="45">
        <f t="shared" si="109"/>
        <v>11997</v>
      </c>
      <c r="AI74" s="45">
        <f t="shared" si="109"/>
        <v>116876</v>
      </c>
      <c r="AJ74" s="45">
        <f t="shared" si="109"/>
        <v>0</v>
      </c>
      <c r="AK74" s="45">
        <f t="shared" si="109"/>
        <v>0</v>
      </c>
      <c r="AL74" s="45">
        <f t="shared" ref="AL74:CS76" si="110">SUM(AL75)</f>
        <v>0</v>
      </c>
      <c r="AM74" s="45">
        <f t="shared" si="110"/>
        <v>0</v>
      </c>
      <c r="AN74" s="45">
        <f t="shared" si="110"/>
        <v>0</v>
      </c>
      <c r="AO74" s="45">
        <f t="shared" si="110"/>
        <v>15627</v>
      </c>
      <c r="AP74" s="45">
        <f t="shared" si="110"/>
        <v>0</v>
      </c>
      <c r="AQ74" s="45">
        <f t="shared" si="110"/>
        <v>0</v>
      </c>
      <c r="AR74" s="45">
        <f t="shared" si="110"/>
        <v>16605</v>
      </c>
      <c r="AS74" s="45">
        <f t="shared" si="110"/>
        <v>0</v>
      </c>
      <c r="AT74" s="45"/>
      <c r="AU74" s="45"/>
      <c r="AV74" s="45">
        <f t="shared" si="110"/>
        <v>0</v>
      </c>
      <c r="AW74" s="45">
        <f t="shared" si="110"/>
        <v>0</v>
      </c>
      <c r="AX74" s="45">
        <f t="shared" si="110"/>
        <v>0</v>
      </c>
      <c r="AY74" s="45"/>
      <c r="AZ74" s="45">
        <f t="shared" si="110"/>
        <v>0</v>
      </c>
      <c r="BA74" s="45">
        <f t="shared" si="110"/>
        <v>6518</v>
      </c>
      <c r="BB74" s="45">
        <f t="shared" si="110"/>
        <v>0</v>
      </c>
      <c r="BC74" s="45">
        <f t="shared" si="110"/>
        <v>0</v>
      </c>
      <c r="BD74" s="45">
        <f t="shared" si="110"/>
        <v>0</v>
      </c>
      <c r="BE74" s="45">
        <f t="shared" si="110"/>
        <v>0</v>
      </c>
      <c r="BF74" s="45">
        <f t="shared" si="110"/>
        <v>0</v>
      </c>
      <c r="BG74" s="45">
        <f t="shared" si="110"/>
        <v>0</v>
      </c>
      <c r="BH74" s="45">
        <f t="shared" si="110"/>
        <v>0</v>
      </c>
      <c r="BI74" s="45">
        <f t="shared" si="110"/>
        <v>0</v>
      </c>
      <c r="BJ74" s="45">
        <f t="shared" si="110"/>
        <v>0</v>
      </c>
      <c r="BK74" s="45">
        <f t="shared" si="110"/>
        <v>0</v>
      </c>
      <c r="BL74" s="45">
        <f t="shared" si="110"/>
        <v>0</v>
      </c>
      <c r="BM74" s="45">
        <f t="shared" si="110"/>
        <v>6518</v>
      </c>
      <c r="BN74" s="45">
        <f t="shared" si="110"/>
        <v>0</v>
      </c>
      <c r="BO74" s="45">
        <f t="shared" si="110"/>
        <v>0</v>
      </c>
      <c r="BP74" s="45">
        <f t="shared" si="110"/>
        <v>0</v>
      </c>
      <c r="BQ74" s="45">
        <f t="shared" si="110"/>
        <v>0</v>
      </c>
      <c r="BR74" s="45">
        <f t="shared" si="110"/>
        <v>0</v>
      </c>
      <c r="BS74" s="45">
        <f t="shared" si="110"/>
        <v>0</v>
      </c>
      <c r="BT74" s="45">
        <f t="shared" si="110"/>
        <v>0</v>
      </c>
      <c r="BU74" s="45">
        <f t="shared" si="110"/>
        <v>0</v>
      </c>
      <c r="BV74" s="45">
        <f t="shared" si="110"/>
        <v>0</v>
      </c>
      <c r="BW74" s="45">
        <f t="shared" si="110"/>
        <v>6518</v>
      </c>
      <c r="BX74" s="45">
        <f t="shared" si="110"/>
        <v>0</v>
      </c>
      <c r="BY74" s="45">
        <f t="shared" si="110"/>
        <v>222525</v>
      </c>
      <c r="BZ74" s="45">
        <f t="shared" si="110"/>
        <v>222525</v>
      </c>
      <c r="CA74" s="45">
        <f t="shared" si="110"/>
        <v>222525</v>
      </c>
      <c r="CB74" s="45">
        <f t="shared" si="110"/>
        <v>0</v>
      </c>
      <c r="CC74" s="45">
        <f t="shared" si="110"/>
        <v>222525</v>
      </c>
      <c r="CD74" s="45">
        <f t="shared" si="110"/>
        <v>0</v>
      </c>
      <c r="CE74" s="45">
        <f t="shared" si="110"/>
        <v>0</v>
      </c>
      <c r="CF74" s="45">
        <f t="shared" si="110"/>
        <v>0</v>
      </c>
      <c r="CG74" s="45">
        <f t="shared" si="110"/>
        <v>0</v>
      </c>
      <c r="CH74" s="45">
        <f t="shared" si="110"/>
        <v>0</v>
      </c>
      <c r="CI74" s="45">
        <f t="shared" si="110"/>
        <v>0</v>
      </c>
      <c r="CJ74" s="45">
        <f t="shared" si="110"/>
        <v>0</v>
      </c>
      <c r="CK74" s="45">
        <f t="shared" si="110"/>
        <v>0</v>
      </c>
      <c r="CL74" s="45">
        <f t="shared" si="110"/>
        <v>0</v>
      </c>
      <c r="CM74" s="45">
        <f t="shared" si="110"/>
        <v>0</v>
      </c>
      <c r="CN74" s="45"/>
      <c r="CO74" s="45"/>
      <c r="CP74" s="45">
        <f t="shared" si="110"/>
        <v>0</v>
      </c>
      <c r="CQ74" s="45">
        <f t="shared" si="110"/>
        <v>0</v>
      </c>
      <c r="CR74" s="45">
        <f t="shared" si="110"/>
        <v>0</v>
      </c>
      <c r="CS74" s="45">
        <f t="shared" si="110"/>
        <v>0</v>
      </c>
      <c r="CT74" s="46">
        <f t="shared" ref="CT74:CT76" si="111">SUM(CT75)</f>
        <v>0</v>
      </c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</row>
    <row r="75" spans="1:124" s="52" customFormat="1" ht="23.4" customHeight="1" x14ac:dyDescent="0.3">
      <c r="A75" s="47" t="s">
        <v>1</v>
      </c>
      <c r="B75" s="47" t="s">
        <v>173</v>
      </c>
      <c r="C75" s="16" t="s">
        <v>174</v>
      </c>
      <c r="D75" s="45">
        <f>SUM(E75+BY75+CQ75)</f>
        <v>9627631</v>
      </c>
      <c r="E75" s="48">
        <f>SUM(F75+BA75)</f>
        <v>9405106</v>
      </c>
      <c r="F75" s="48">
        <f>SUM(G75+H75+I75+P75+S75+T75+U75+AE75+AD75)</f>
        <v>9398588</v>
      </c>
      <c r="G75" s="49">
        <v>6927367</v>
      </c>
      <c r="H75" s="49">
        <v>1570272</v>
      </c>
      <c r="I75" s="48">
        <f t="shared" si="101"/>
        <v>397688</v>
      </c>
      <c r="J75" s="48">
        <v>0</v>
      </c>
      <c r="K75" s="48">
        <v>0</v>
      </c>
      <c r="L75" s="48">
        <v>0</v>
      </c>
      <c r="M75" s="48">
        <v>0</v>
      </c>
      <c r="N75" s="49">
        <v>323324</v>
      </c>
      <c r="O75" s="49">
        <v>74364</v>
      </c>
      <c r="P75" s="48">
        <f t="shared" si="102"/>
        <v>0</v>
      </c>
      <c r="Q75" s="48">
        <v>0</v>
      </c>
      <c r="R75" s="48">
        <v>0</v>
      </c>
      <c r="S75" s="48">
        <v>0</v>
      </c>
      <c r="T75" s="49">
        <v>196529</v>
      </c>
      <c r="U75" s="48">
        <f>SUM(V75:AC75)</f>
        <v>145627</v>
      </c>
      <c r="V75" s="49">
        <v>0</v>
      </c>
      <c r="W75" s="49">
        <v>94088</v>
      </c>
      <c r="X75" s="49">
        <v>40659</v>
      </c>
      <c r="Y75" s="49">
        <v>6212</v>
      </c>
      <c r="Z75" s="49">
        <v>4668</v>
      </c>
      <c r="AA75" s="49">
        <v>0</v>
      </c>
      <c r="AB75" s="49">
        <v>0</v>
      </c>
      <c r="AC75" s="49">
        <v>0</v>
      </c>
      <c r="AD75" s="48">
        <v>0</v>
      </c>
      <c r="AE75" s="48">
        <f>SUM(AF75:AZ75)</f>
        <v>161105</v>
      </c>
      <c r="AF75" s="48">
        <v>0</v>
      </c>
      <c r="AG75" s="48">
        <v>0</v>
      </c>
      <c r="AH75" s="49">
        <v>11997</v>
      </c>
      <c r="AI75" s="49">
        <v>116876</v>
      </c>
      <c r="AJ75" s="49">
        <v>0</v>
      </c>
      <c r="AK75" s="49">
        <v>0</v>
      </c>
      <c r="AL75" s="49">
        <v>0</v>
      </c>
      <c r="AM75" s="49">
        <v>0</v>
      </c>
      <c r="AN75" s="49">
        <v>0</v>
      </c>
      <c r="AO75" s="49">
        <v>15627</v>
      </c>
      <c r="AP75" s="49">
        <v>0</v>
      </c>
      <c r="AQ75" s="49">
        <v>0</v>
      </c>
      <c r="AR75" s="49">
        <v>16605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0</v>
      </c>
      <c r="BA75" s="48">
        <f>SUM(BB75+BF75+BI75+BJ75+BM75)</f>
        <v>6518</v>
      </c>
      <c r="BB75" s="48">
        <f>SUM(BC75:BE75)</f>
        <v>0</v>
      </c>
      <c r="BC75" s="48">
        <v>0</v>
      </c>
      <c r="BD75" s="48">
        <v>0</v>
      </c>
      <c r="BE75" s="48">
        <v>0</v>
      </c>
      <c r="BF75" s="48">
        <f>SUM(BH75:BH75)</f>
        <v>0</v>
      </c>
      <c r="BG75" s="48">
        <v>0</v>
      </c>
      <c r="BH75" s="48">
        <v>0</v>
      </c>
      <c r="BI75" s="48">
        <v>0</v>
      </c>
      <c r="BJ75" s="48">
        <f t="shared" si="103"/>
        <v>0</v>
      </c>
      <c r="BK75" s="48">
        <v>0</v>
      </c>
      <c r="BL75" s="48">
        <v>0</v>
      </c>
      <c r="BM75" s="48">
        <f>SUM(BN75:BX75)</f>
        <v>6518</v>
      </c>
      <c r="BN75" s="48">
        <v>0</v>
      </c>
      <c r="BO75" s="48">
        <v>0</v>
      </c>
      <c r="BP75" s="48">
        <v>0</v>
      </c>
      <c r="BQ75" s="48">
        <v>0</v>
      </c>
      <c r="BR75" s="48">
        <v>0</v>
      </c>
      <c r="BS75" s="48">
        <v>0</v>
      </c>
      <c r="BT75" s="48">
        <v>0</v>
      </c>
      <c r="BU75" s="48">
        <v>0</v>
      </c>
      <c r="BV75" s="48">
        <v>0</v>
      </c>
      <c r="BW75" s="48">
        <v>6518</v>
      </c>
      <c r="BX75" s="48">
        <v>0</v>
      </c>
      <c r="BY75" s="48">
        <f>SUM(BZ75+CP75)</f>
        <v>222525</v>
      </c>
      <c r="BZ75" s="48">
        <f>SUM(CA75+CD75+CJ75)</f>
        <v>222525</v>
      </c>
      <c r="CA75" s="48">
        <f t="shared" si="104"/>
        <v>222525</v>
      </c>
      <c r="CB75" s="48">
        <v>0</v>
      </c>
      <c r="CC75" s="49">
        <v>222525</v>
      </c>
      <c r="CD75" s="48">
        <f>SUM(CE75:CI75)</f>
        <v>0</v>
      </c>
      <c r="CE75" s="48">
        <v>0</v>
      </c>
      <c r="CF75" s="48">
        <v>0</v>
      </c>
      <c r="CG75" s="48">
        <v>0</v>
      </c>
      <c r="CH75" s="48">
        <v>0</v>
      </c>
      <c r="CI75" s="48">
        <v>0</v>
      </c>
      <c r="CJ75" s="48">
        <f>SUM(CK75:CO75)</f>
        <v>0</v>
      </c>
      <c r="CK75" s="48">
        <v>0</v>
      </c>
      <c r="CL75" s="48">
        <v>0</v>
      </c>
      <c r="CM75" s="48">
        <v>0</v>
      </c>
      <c r="CN75" s="48"/>
      <c r="CO75" s="48"/>
      <c r="CP75" s="48">
        <v>0</v>
      </c>
      <c r="CQ75" s="48">
        <f t="shared" si="105"/>
        <v>0</v>
      </c>
      <c r="CR75" s="48">
        <f t="shared" si="106"/>
        <v>0</v>
      </c>
      <c r="CS75" s="48">
        <v>0</v>
      </c>
      <c r="CT75" s="50">
        <v>0</v>
      </c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</row>
    <row r="76" spans="1:124" s="44" customFormat="1" ht="15.6" x14ac:dyDescent="0.3">
      <c r="A76" s="39" t="s">
        <v>175</v>
      </c>
      <c r="B76" s="39" t="s">
        <v>1</v>
      </c>
      <c r="C76" s="18" t="s">
        <v>362</v>
      </c>
      <c r="D76" s="45">
        <f t="shared" si="109"/>
        <v>71223022</v>
      </c>
      <c r="E76" s="45">
        <f t="shared" si="109"/>
        <v>68742522</v>
      </c>
      <c r="F76" s="45">
        <f t="shared" si="109"/>
        <v>67385372</v>
      </c>
      <c r="G76" s="45">
        <f t="shared" si="109"/>
        <v>35749463</v>
      </c>
      <c r="H76" s="45">
        <f t="shared" si="109"/>
        <v>607515</v>
      </c>
      <c r="I76" s="45">
        <f t="shared" si="109"/>
        <v>7510257</v>
      </c>
      <c r="J76" s="45">
        <f t="shared" si="109"/>
        <v>122036</v>
      </c>
      <c r="K76" s="45">
        <f t="shared" si="109"/>
        <v>2332813</v>
      </c>
      <c r="L76" s="45">
        <f t="shared" si="109"/>
        <v>0</v>
      </c>
      <c r="M76" s="45">
        <f t="shared" si="109"/>
        <v>56715</v>
      </c>
      <c r="N76" s="45">
        <f t="shared" si="109"/>
        <v>4238868</v>
      </c>
      <c r="O76" s="45">
        <f t="shared" si="109"/>
        <v>759825</v>
      </c>
      <c r="P76" s="45">
        <f t="shared" si="109"/>
        <v>128692</v>
      </c>
      <c r="Q76" s="45">
        <f t="shared" si="109"/>
        <v>49922</v>
      </c>
      <c r="R76" s="45">
        <f t="shared" si="109"/>
        <v>78770</v>
      </c>
      <c r="S76" s="45">
        <f t="shared" si="109"/>
        <v>14690</v>
      </c>
      <c r="T76" s="45">
        <f t="shared" si="109"/>
        <v>495134</v>
      </c>
      <c r="U76" s="45">
        <f t="shared" si="109"/>
        <v>1160187</v>
      </c>
      <c r="V76" s="45">
        <f t="shared" si="109"/>
        <v>142985</v>
      </c>
      <c r="W76" s="45">
        <f t="shared" si="109"/>
        <v>4443</v>
      </c>
      <c r="X76" s="45">
        <f t="shared" si="109"/>
        <v>794197</v>
      </c>
      <c r="Y76" s="45">
        <f t="shared" si="109"/>
        <v>57895</v>
      </c>
      <c r="Z76" s="45">
        <f t="shared" si="109"/>
        <v>78132</v>
      </c>
      <c r="AA76" s="45">
        <f t="shared" si="109"/>
        <v>18000</v>
      </c>
      <c r="AB76" s="45">
        <f t="shared" si="109"/>
        <v>0</v>
      </c>
      <c r="AC76" s="45">
        <f t="shared" si="109"/>
        <v>64535</v>
      </c>
      <c r="AD76" s="45">
        <f t="shared" si="109"/>
        <v>0</v>
      </c>
      <c r="AE76" s="45">
        <f t="shared" si="109"/>
        <v>21719434</v>
      </c>
      <c r="AF76" s="45">
        <f t="shared" si="109"/>
        <v>0</v>
      </c>
      <c r="AG76" s="45">
        <f t="shared" si="109"/>
        <v>0</v>
      </c>
      <c r="AH76" s="45">
        <f t="shared" si="109"/>
        <v>170000</v>
      </c>
      <c r="AI76" s="45">
        <f t="shared" si="109"/>
        <v>194000</v>
      </c>
      <c r="AJ76" s="45">
        <f t="shared" si="109"/>
        <v>0</v>
      </c>
      <c r="AK76" s="45">
        <f t="shared" si="109"/>
        <v>3605</v>
      </c>
      <c r="AL76" s="45">
        <f t="shared" si="110"/>
        <v>4137</v>
      </c>
      <c r="AM76" s="45">
        <f t="shared" si="110"/>
        <v>6000</v>
      </c>
      <c r="AN76" s="45">
        <f t="shared" si="110"/>
        <v>39993</v>
      </c>
      <c r="AO76" s="45">
        <f t="shared" si="110"/>
        <v>13386</v>
      </c>
      <c r="AP76" s="45">
        <f t="shared" si="110"/>
        <v>0</v>
      </c>
      <c r="AQ76" s="45">
        <f t="shared" si="110"/>
        <v>65000</v>
      </c>
      <c r="AR76" s="45">
        <f t="shared" si="110"/>
        <v>0</v>
      </c>
      <c r="AS76" s="45">
        <f t="shared" si="110"/>
        <v>0</v>
      </c>
      <c r="AT76" s="45"/>
      <c r="AU76" s="45"/>
      <c r="AV76" s="45">
        <f t="shared" si="110"/>
        <v>0</v>
      </c>
      <c r="AW76" s="45">
        <f t="shared" si="110"/>
        <v>19287313</v>
      </c>
      <c r="AX76" s="45">
        <f t="shared" si="110"/>
        <v>386400</v>
      </c>
      <c r="AY76" s="45">
        <f t="shared" si="110"/>
        <v>1066000</v>
      </c>
      <c r="AZ76" s="45">
        <f t="shared" si="110"/>
        <v>483600</v>
      </c>
      <c r="BA76" s="45">
        <f t="shared" si="110"/>
        <v>1357150</v>
      </c>
      <c r="BB76" s="45">
        <f t="shared" si="110"/>
        <v>0</v>
      </c>
      <c r="BC76" s="45">
        <f t="shared" si="110"/>
        <v>0</v>
      </c>
      <c r="BD76" s="45">
        <f t="shared" si="110"/>
        <v>0</v>
      </c>
      <c r="BE76" s="45">
        <f t="shared" si="110"/>
        <v>0</v>
      </c>
      <c r="BF76" s="45">
        <f t="shared" si="110"/>
        <v>0</v>
      </c>
      <c r="BG76" s="45">
        <f t="shared" si="110"/>
        <v>0</v>
      </c>
      <c r="BH76" s="45">
        <f t="shared" si="110"/>
        <v>0</v>
      </c>
      <c r="BI76" s="45">
        <f t="shared" si="110"/>
        <v>0</v>
      </c>
      <c r="BJ76" s="45">
        <f t="shared" si="110"/>
        <v>358150</v>
      </c>
      <c r="BK76" s="45">
        <f t="shared" si="110"/>
        <v>358150</v>
      </c>
      <c r="BL76" s="45">
        <f t="shared" si="110"/>
        <v>0</v>
      </c>
      <c r="BM76" s="45">
        <f t="shared" si="110"/>
        <v>999000</v>
      </c>
      <c r="BN76" s="45">
        <f t="shared" si="110"/>
        <v>0</v>
      </c>
      <c r="BO76" s="45">
        <f t="shared" si="110"/>
        <v>0</v>
      </c>
      <c r="BP76" s="45">
        <f t="shared" si="110"/>
        <v>0</v>
      </c>
      <c r="BQ76" s="45">
        <f t="shared" si="110"/>
        <v>0</v>
      </c>
      <c r="BR76" s="45">
        <f t="shared" si="110"/>
        <v>0</v>
      </c>
      <c r="BS76" s="45">
        <f t="shared" si="110"/>
        <v>0</v>
      </c>
      <c r="BT76" s="45">
        <f t="shared" si="110"/>
        <v>0</v>
      </c>
      <c r="BU76" s="45">
        <f t="shared" si="110"/>
        <v>0</v>
      </c>
      <c r="BV76" s="45">
        <f t="shared" si="110"/>
        <v>0</v>
      </c>
      <c r="BW76" s="45">
        <f t="shared" si="110"/>
        <v>999000</v>
      </c>
      <c r="BX76" s="45">
        <f t="shared" si="110"/>
        <v>0</v>
      </c>
      <c r="BY76" s="45">
        <f t="shared" si="110"/>
        <v>2480500</v>
      </c>
      <c r="BZ76" s="45">
        <f t="shared" si="110"/>
        <v>2480500</v>
      </c>
      <c r="CA76" s="45">
        <f t="shared" si="110"/>
        <v>2480500</v>
      </c>
      <c r="CB76" s="45">
        <f t="shared" si="110"/>
        <v>0</v>
      </c>
      <c r="CC76" s="45">
        <f t="shared" si="110"/>
        <v>2480500</v>
      </c>
      <c r="CD76" s="45">
        <f t="shared" si="110"/>
        <v>0</v>
      </c>
      <c r="CE76" s="45">
        <f t="shared" si="110"/>
        <v>0</v>
      </c>
      <c r="CF76" s="45">
        <f t="shared" si="110"/>
        <v>0</v>
      </c>
      <c r="CG76" s="45">
        <f t="shared" si="110"/>
        <v>0</v>
      </c>
      <c r="CH76" s="45">
        <f t="shared" si="110"/>
        <v>0</v>
      </c>
      <c r="CI76" s="45">
        <f t="shared" si="110"/>
        <v>0</v>
      </c>
      <c r="CJ76" s="45">
        <f t="shared" si="110"/>
        <v>0</v>
      </c>
      <c r="CK76" s="45">
        <f t="shared" si="110"/>
        <v>0</v>
      </c>
      <c r="CL76" s="45">
        <f t="shared" si="110"/>
        <v>0</v>
      </c>
      <c r="CM76" s="45">
        <f t="shared" si="110"/>
        <v>0</v>
      </c>
      <c r="CN76" s="45"/>
      <c r="CO76" s="45"/>
      <c r="CP76" s="45">
        <f t="shared" si="110"/>
        <v>0</v>
      </c>
      <c r="CQ76" s="45">
        <f t="shared" si="110"/>
        <v>0</v>
      </c>
      <c r="CR76" s="45">
        <f t="shared" si="110"/>
        <v>0</v>
      </c>
      <c r="CS76" s="45">
        <f t="shared" si="110"/>
        <v>0</v>
      </c>
      <c r="CT76" s="46">
        <f t="shared" si="111"/>
        <v>0</v>
      </c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</row>
    <row r="77" spans="1:124" s="52" customFormat="1" ht="25.2" customHeight="1" x14ac:dyDescent="0.3">
      <c r="A77" s="47" t="s">
        <v>1</v>
      </c>
      <c r="B77" s="47" t="s">
        <v>176</v>
      </c>
      <c r="C77" s="19" t="s">
        <v>177</v>
      </c>
      <c r="D77" s="45">
        <f>SUM(E77+BY77+CQ77)</f>
        <v>71223022</v>
      </c>
      <c r="E77" s="48">
        <f>SUM(F77+BA77)</f>
        <v>68742522</v>
      </c>
      <c r="F77" s="48">
        <f>SUM(G77+H77+I77+P77+S77+T77+U77+AE77+AD77)</f>
        <v>67385372</v>
      </c>
      <c r="G77" s="49">
        <v>35749463</v>
      </c>
      <c r="H77" s="49">
        <v>607515</v>
      </c>
      <c r="I77" s="48">
        <f t="shared" ref="I77" si="112">SUM(J77:O77)</f>
        <v>7510257</v>
      </c>
      <c r="J77" s="49">
        <v>122036</v>
      </c>
      <c r="K77" s="49">
        <v>2332813</v>
      </c>
      <c r="L77" s="49">
        <v>0</v>
      </c>
      <c r="M77" s="49">
        <v>56715</v>
      </c>
      <c r="N77" s="49">
        <v>4238868</v>
      </c>
      <c r="O77" s="49">
        <v>759825</v>
      </c>
      <c r="P77" s="48">
        <f t="shared" ref="P77" si="113">SUM(Q77:R77)</f>
        <v>128692</v>
      </c>
      <c r="Q77" s="49">
        <v>49922</v>
      </c>
      <c r="R77" s="49">
        <v>78770</v>
      </c>
      <c r="S77" s="49">
        <v>14690</v>
      </c>
      <c r="T77" s="49">
        <v>495134</v>
      </c>
      <c r="U77" s="48">
        <f>SUM(V77:AC77)</f>
        <v>1160187</v>
      </c>
      <c r="V77" s="49">
        <v>142985</v>
      </c>
      <c r="W77" s="49">
        <v>4443</v>
      </c>
      <c r="X77" s="49">
        <v>794197</v>
      </c>
      <c r="Y77" s="49">
        <v>57895</v>
      </c>
      <c r="Z77" s="49">
        <v>78132</v>
      </c>
      <c r="AA77" s="49">
        <v>18000</v>
      </c>
      <c r="AB77" s="49">
        <v>0</v>
      </c>
      <c r="AC77" s="49">
        <v>64535</v>
      </c>
      <c r="AD77" s="48">
        <v>0</v>
      </c>
      <c r="AE77" s="48">
        <f>SUM(AF77:AZ77)</f>
        <v>21719434</v>
      </c>
      <c r="AF77" s="48">
        <v>0</v>
      </c>
      <c r="AG77" s="48">
        <v>0</v>
      </c>
      <c r="AH77" s="49">
        <v>170000</v>
      </c>
      <c r="AI77" s="49">
        <v>194000</v>
      </c>
      <c r="AJ77" s="49">
        <v>0</v>
      </c>
      <c r="AK77" s="49">
        <v>3605</v>
      </c>
      <c r="AL77" s="49">
        <v>4137</v>
      </c>
      <c r="AM77" s="49">
        <v>6000</v>
      </c>
      <c r="AN77" s="49">
        <v>39993</v>
      </c>
      <c r="AO77" s="49">
        <v>13386</v>
      </c>
      <c r="AP77" s="49">
        <v>0</v>
      </c>
      <c r="AQ77" s="49">
        <v>65000</v>
      </c>
      <c r="AR77" s="49">
        <v>0</v>
      </c>
      <c r="AS77" s="49">
        <v>0</v>
      </c>
      <c r="AT77" s="49">
        <v>0</v>
      </c>
      <c r="AU77" s="49">
        <v>0</v>
      </c>
      <c r="AV77" s="49">
        <v>0</v>
      </c>
      <c r="AW77" s="49">
        <v>19287313</v>
      </c>
      <c r="AX77" s="49">
        <v>386400</v>
      </c>
      <c r="AY77" s="49">
        <v>1066000</v>
      </c>
      <c r="AZ77" s="49">
        <v>483600</v>
      </c>
      <c r="BA77" s="48">
        <f>SUM(BB77+BF77+BI77+BJ77+BM77)</f>
        <v>1357150</v>
      </c>
      <c r="BB77" s="48">
        <f>SUM(BC77:BE77)</f>
        <v>0</v>
      </c>
      <c r="BC77" s="48">
        <v>0</v>
      </c>
      <c r="BD77" s="48">
        <v>0</v>
      </c>
      <c r="BE77" s="48">
        <v>0</v>
      </c>
      <c r="BF77" s="48">
        <f>SUM(BH77:BH77)</f>
        <v>0</v>
      </c>
      <c r="BG77" s="48">
        <v>0</v>
      </c>
      <c r="BH77" s="48">
        <v>0</v>
      </c>
      <c r="BI77" s="48">
        <v>0</v>
      </c>
      <c r="BJ77" s="48">
        <f t="shared" ref="BJ77" si="114">SUM(BK77)</f>
        <v>358150</v>
      </c>
      <c r="BK77" s="49">
        <v>358150</v>
      </c>
      <c r="BL77" s="48">
        <v>0</v>
      </c>
      <c r="BM77" s="48">
        <f>SUM(BN77:BX77)</f>
        <v>999000</v>
      </c>
      <c r="BN77" s="48">
        <v>0</v>
      </c>
      <c r="BO77" s="48">
        <v>0</v>
      </c>
      <c r="BP77" s="48">
        <v>0</v>
      </c>
      <c r="BQ77" s="48">
        <v>0</v>
      </c>
      <c r="BR77" s="48">
        <v>0</v>
      </c>
      <c r="BS77" s="48">
        <v>0</v>
      </c>
      <c r="BT77" s="48">
        <v>0</v>
      </c>
      <c r="BU77" s="48">
        <v>0</v>
      </c>
      <c r="BV77" s="48">
        <v>0</v>
      </c>
      <c r="BW77" s="49">
        <f>999000</f>
        <v>999000</v>
      </c>
      <c r="BX77" s="48">
        <v>0</v>
      </c>
      <c r="BY77" s="48">
        <f>SUM(BZ77+CP77)</f>
        <v>2480500</v>
      </c>
      <c r="BZ77" s="48">
        <f>SUM(CA77+CD77+CJ77)</f>
        <v>2480500</v>
      </c>
      <c r="CA77" s="48">
        <f t="shared" ref="CA77" si="115">SUM(CB77:CC77)</f>
        <v>2480500</v>
      </c>
      <c r="CB77" s="48">
        <v>0</v>
      </c>
      <c r="CC77" s="49">
        <v>2480500</v>
      </c>
      <c r="CD77" s="48">
        <f>SUM(CE77:CI77)</f>
        <v>0</v>
      </c>
      <c r="CE77" s="48">
        <v>0</v>
      </c>
      <c r="CF77" s="48">
        <v>0</v>
      </c>
      <c r="CG77" s="49"/>
      <c r="CH77" s="49"/>
      <c r="CI77" s="49"/>
      <c r="CJ77" s="48">
        <f>SUM(CK77:CO77)</f>
        <v>0</v>
      </c>
      <c r="CK77" s="53"/>
      <c r="CL77" s="53"/>
      <c r="CM77" s="49"/>
      <c r="CN77" s="48"/>
      <c r="CO77" s="48"/>
      <c r="CP77" s="48">
        <v>0</v>
      </c>
      <c r="CQ77" s="48">
        <f t="shared" ref="CQ77" si="116">SUM(CR77)</f>
        <v>0</v>
      </c>
      <c r="CR77" s="48">
        <f t="shared" ref="CR77" si="117">SUM(CS77:CT77)</f>
        <v>0</v>
      </c>
      <c r="CS77" s="48">
        <v>0</v>
      </c>
      <c r="CT77" s="50">
        <v>0</v>
      </c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</row>
    <row r="78" spans="1:124" s="44" customFormat="1" ht="15.6" x14ac:dyDescent="0.3">
      <c r="A78" s="39" t="s">
        <v>178</v>
      </c>
      <c r="B78" s="39" t="s">
        <v>1</v>
      </c>
      <c r="C78" s="15" t="s">
        <v>558</v>
      </c>
      <c r="D78" s="45">
        <f t="shared" ref="D78:AK78" si="118">SUM(D79)</f>
        <v>37689265</v>
      </c>
      <c r="E78" s="45">
        <f t="shared" si="118"/>
        <v>37298795</v>
      </c>
      <c r="F78" s="45">
        <f t="shared" si="118"/>
        <v>37292467</v>
      </c>
      <c r="G78" s="45">
        <f t="shared" si="118"/>
        <v>30486376</v>
      </c>
      <c r="H78" s="45">
        <f t="shared" si="118"/>
        <v>384000</v>
      </c>
      <c r="I78" s="45">
        <f t="shared" si="118"/>
        <v>4518123</v>
      </c>
      <c r="J78" s="45">
        <f t="shared" si="118"/>
        <v>33106</v>
      </c>
      <c r="K78" s="45">
        <f t="shared" si="118"/>
        <v>541283</v>
      </c>
      <c r="L78" s="45">
        <f t="shared" si="118"/>
        <v>38338</v>
      </c>
      <c r="M78" s="45">
        <f t="shared" si="118"/>
        <v>0</v>
      </c>
      <c r="N78" s="45">
        <f t="shared" si="118"/>
        <v>3759482</v>
      </c>
      <c r="O78" s="45">
        <f t="shared" si="118"/>
        <v>145914</v>
      </c>
      <c r="P78" s="45">
        <f t="shared" si="118"/>
        <v>511655</v>
      </c>
      <c r="Q78" s="45">
        <f t="shared" si="118"/>
        <v>29418</v>
      </c>
      <c r="R78" s="45">
        <f t="shared" si="118"/>
        <v>482237</v>
      </c>
      <c r="S78" s="45">
        <f t="shared" si="118"/>
        <v>0</v>
      </c>
      <c r="T78" s="45">
        <f t="shared" si="118"/>
        <v>38326</v>
      </c>
      <c r="U78" s="45">
        <f t="shared" si="118"/>
        <v>212011</v>
      </c>
      <c r="V78" s="45">
        <f t="shared" si="118"/>
        <v>76709</v>
      </c>
      <c r="W78" s="45">
        <f t="shared" si="118"/>
        <v>0</v>
      </c>
      <c r="X78" s="45">
        <f t="shared" si="118"/>
        <v>93639</v>
      </c>
      <c r="Y78" s="45">
        <f t="shared" si="118"/>
        <v>21465</v>
      </c>
      <c r="Z78" s="45">
        <f t="shared" si="118"/>
        <v>8108</v>
      </c>
      <c r="AA78" s="45">
        <f t="shared" si="118"/>
        <v>0</v>
      </c>
      <c r="AB78" s="45">
        <f t="shared" si="118"/>
        <v>0</v>
      </c>
      <c r="AC78" s="45">
        <f t="shared" si="118"/>
        <v>12090</v>
      </c>
      <c r="AD78" s="45">
        <f t="shared" si="118"/>
        <v>0</v>
      </c>
      <c r="AE78" s="45">
        <f t="shared" si="118"/>
        <v>1141976</v>
      </c>
      <c r="AF78" s="45">
        <f t="shared" si="118"/>
        <v>0</v>
      </c>
      <c r="AG78" s="45">
        <f t="shared" si="118"/>
        <v>0</v>
      </c>
      <c r="AH78" s="45">
        <f t="shared" si="118"/>
        <v>0</v>
      </c>
      <c r="AI78" s="45">
        <f t="shared" si="118"/>
        <v>0</v>
      </c>
      <c r="AJ78" s="45">
        <f t="shared" si="118"/>
        <v>0</v>
      </c>
      <c r="AK78" s="45">
        <f t="shared" si="118"/>
        <v>0</v>
      </c>
      <c r="AL78" s="45">
        <f t="shared" ref="AL78:CT78" si="119">SUM(AL79)</f>
        <v>38097</v>
      </c>
      <c r="AM78" s="45">
        <f t="shared" si="119"/>
        <v>0</v>
      </c>
      <c r="AN78" s="45">
        <f t="shared" si="119"/>
        <v>40000</v>
      </c>
      <c r="AO78" s="45">
        <f t="shared" si="119"/>
        <v>52380</v>
      </c>
      <c r="AP78" s="45">
        <f t="shared" si="119"/>
        <v>0</v>
      </c>
      <c r="AQ78" s="45">
        <f t="shared" si="119"/>
        <v>0</v>
      </c>
      <c r="AR78" s="45">
        <f t="shared" si="119"/>
        <v>0</v>
      </c>
      <c r="AS78" s="45">
        <f t="shared" si="119"/>
        <v>20800</v>
      </c>
      <c r="AT78" s="45"/>
      <c r="AU78" s="45"/>
      <c r="AV78" s="45">
        <f t="shared" si="119"/>
        <v>0</v>
      </c>
      <c r="AW78" s="45">
        <f t="shared" si="119"/>
        <v>954751</v>
      </c>
      <c r="AX78" s="45">
        <f t="shared" si="119"/>
        <v>0</v>
      </c>
      <c r="AY78" s="45"/>
      <c r="AZ78" s="45">
        <f t="shared" si="119"/>
        <v>35948</v>
      </c>
      <c r="BA78" s="45">
        <f t="shared" si="119"/>
        <v>6328</v>
      </c>
      <c r="BB78" s="45">
        <f t="shared" si="119"/>
        <v>0</v>
      </c>
      <c r="BC78" s="45">
        <f t="shared" si="119"/>
        <v>0</v>
      </c>
      <c r="BD78" s="45">
        <f t="shared" si="119"/>
        <v>0</v>
      </c>
      <c r="BE78" s="45">
        <f t="shared" si="119"/>
        <v>0</v>
      </c>
      <c r="BF78" s="45">
        <f t="shared" si="119"/>
        <v>0</v>
      </c>
      <c r="BG78" s="45">
        <f t="shared" si="119"/>
        <v>0</v>
      </c>
      <c r="BH78" s="45">
        <f t="shared" si="119"/>
        <v>0</v>
      </c>
      <c r="BI78" s="45">
        <f t="shared" si="119"/>
        <v>0</v>
      </c>
      <c r="BJ78" s="45">
        <f t="shared" si="119"/>
        <v>6328</v>
      </c>
      <c r="BK78" s="45">
        <f t="shared" si="119"/>
        <v>6328</v>
      </c>
      <c r="BL78" s="45">
        <f t="shared" si="119"/>
        <v>0</v>
      </c>
      <c r="BM78" s="45">
        <f t="shared" si="119"/>
        <v>0</v>
      </c>
      <c r="BN78" s="45">
        <f t="shared" si="119"/>
        <v>0</v>
      </c>
      <c r="BO78" s="45">
        <f t="shared" si="119"/>
        <v>0</v>
      </c>
      <c r="BP78" s="45">
        <f t="shared" si="119"/>
        <v>0</v>
      </c>
      <c r="BQ78" s="45">
        <f t="shared" si="119"/>
        <v>0</v>
      </c>
      <c r="BR78" s="45">
        <f t="shared" si="119"/>
        <v>0</v>
      </c>
      <c r="BS78" s="45">
        <f t="shared" si="119"/>
        <v>0</v>
      </c>
      <c r="BT78" s="45">
        <f t="shared" si="119"/>
        <v>0</v>
      </c>
      <c r="BU78" s="45">
        <f t="shared" si="119"/>
        <v>0</v>
      </c>
      <c r="BV78" s="45">
        <f t="shared" si="119"/>
        <v>0</v>
      </c>
      <c r="BW78" s="45">
        <f t="shared" si="119"/>
        <v>0</v>
      </c>
      <c r="BX78" s="45">
        <f t="shared" si="119"/>
        <v>0</v>
      </c>
      <c r="BY78" s="45">
        <f t="shared" si="119"/>
        <v>390470</v>
      </c>
      <c r="BZ78" s="45">
        <f t="shared" si="119"/>
        <v>390470</v>
      </c>
      <c r="CA78" s="45">
        <f t="shared" si="119"/>
        <v>390470</v>
      </c>
      <c r="CB78" s="45">
        <f t="shared" si="119"/>
        <v>0</v>
      </c>
      <c r="CC78" s="45">
        <f t="shared" si="119"/>
        <v>390470</v>
      </c>
      <c r="CD78" s="45">
        <f t="shared" si="119"/>
        <v>0</v>
      </c>
      <c r="CE78" s="45">
        <f t="shared" si="119"/>
        <v>0</v>
      </c>
      <c r="CF78" s="45">
        <f t="shared" si="119"/>
        <v>0</v>
      </c>
      <c r="CG78" s="45">
        <f t="shared" si="119"/>
        <v>0</v>
      </c>
      <c r="CH78" s="45">
        <f t="shared" si="119"/>
        <v>0</v>
      </c>
      <c r="CI78" s="45">
        <f t="shared" si="119"/>
        <v>0</v>
      </c>
      <c r="CJ78" s="45">
        <f t="shared" si="119"/>
        <v>0</v>
      </c>
      <c r="CK78" s="45">
        <f t="shared" si="119"/>
        <v>0</v>
      </c>
      <c r="CL78" s="45">
        <f t="shared" si="119"/>
        <v>0</v>
      </c>
      <c r="CM78" s="45">
        <f t="shared" si="119"/>
        <v>0</v>
      </c>
      <c r="CN78" s="45"/>
      <c r="CO78" s="45"/>
      <c r="CP78" s="45">
        <f t="shared" si="119"/>
        <v>0</v>
      </c>
      <c r="CQ78" s="45">
        <f t="shared" si="119"/>
        <v>0</v>
      </c>
      <c r="CR78" s="45">
        <f t="shared" si="119"/>
        <v>0</v>
      </c>
      <c r="CS78" s="45">
        <f t="shared" si="119"/>
        <v>0</v>
      </c>
      <c r="CT78" s="46">
        <f t="shared" si="119"/>
        <v>0</v>
      </c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</row>
    <row r="79" spans="1:124" s="52" customFormat="1" ht="15.6" x14ac:dyDescent="0.3">
      <c r="A79" s="47" t="s">
        <v>1</v>
      </c>
      <c r="B79" s="47" t="s">
        <v>179</v>
      </c>
      <c r="C79" s="16" t="s">
        <v>180</v>
      </c>
      <c r="D79" s="45">
        <f>SUM(E79+BY79+CQ79)</f>
        <v>37689265</v>
      </c>
      <c r="E79" s="48">
        <f>SUM(F79+BA79)</f>
        <v>37298795</v>
      </c>
      <c r="F79" s="48">
        <f>SUM(G79+H79+I79+P79+S79+T79+U79+AE79+AD79)</f>
        <v>37292467</v>
      </c>
      <c r="G79" s="49">
        <v>30486376</v>
      </c>
      <c r="H79" s="49">
        <v>384000</v>
      </c>
      <c r="I79" s="48">
        <f t="shared" si="101"/>
        <v>4518123</v>
      </c>
      <c r="J79" s="49">
        <v>33106</v>
      </c>
      <c r="K79" s="49">
        <v>541283</v>
      </c>
      <c r="L79" s="49">
        <v>38338</v>
      </c>
      <c r="M79" s="49">
        <v>0</v>
      </c>
      <c r="N79" s="49">
        <v>3759482</v>
      </c>
      <c r="O79" s="49">
        <v>145914</v>
      </c>
      <c r="P79" s="48">
        <f t="shared" si="102"/>
        <v>511655</v>
      </c>
      <c r="Q79" s="49">
        <v>29418</v>
      </c>
      <c r="R79" s="49">
        <v>482237</v>
      </c>
      <c r="S79" s="49">
        <v>0</v>
      </c>
      <c r="T79" s="49">
        <v>38326</v>
      </c>
      <c r="U79" s="48">
        <f>SUM(V79:AC79)</f>
        <v>212011</v>
      </c>
      <c r="V79" s="49">
        <v>76709</v>
      </c>
      <c r="W79" s="49">
        <v>0</v>
      </c>
      <c r="X79" s="49">
        <v>93639</v>
      </c>
      <c r="Y79" s="49">
        <v>21465</v>
      </c>
      <c r="Z79" s="49">
        <v>8108</v>
      </c>
      <c r="AA79" s="49">
        <v>0</v>
      </c>
      <c r="AB79" s="49">
        <v>0</v>
      </c>
      <c r="AC79" s="49">
        <v>12090</v>
      </c>
      <c r="AD79" s="48">
        <v>0</v>
      </c>
      <c r="AE79" s="48">
        <f>SUM(AF79:AZ79)</f>
        <v>1141976</v>
      </c>
      <c r="AF79" s="48">
        <v>0</v>
      </c>
      <c r="AG79" s="48">
        <v>0</v>
      </c>
      <c r="AH79" s="48">
        <v>0</v>
      </c>
      <c r="AI79" s="48">
        <v>0</v>
      </c>
      <c r="AJ79" s="49">
        <v>0</v>
      </c>
      <c r="AK79" s="49">
        <v>0</v>
      </c>
      <c r="AL79" s="49">
        <v>38097</v>
      </c>
      <c r="AM79" s="49">
        <v>0</v>
      </c>
      <c r="AN79" s="49">
        <v>40000</v>
      </c>
      <c r="AO79" s="49">
        <v>52380</v>
      </c>
      <c r="AP79" s="49">
        <v>0</v>
      </c>
      <c r="AQ79" s="49">
        <v>0</v>
      </c>
      <c r="AR79" s="49">
        <v>0</v>
      </c>
      <c r="AS79" s="49">
        <v>20800</v>
      </c>
      <c r="AT79" s="49">
        <v>0</v>
      </c>
      <c r="AU79" s="49">
        <v>0</v>
      </c>
      <c r="AV79" s="49">
        <v>0</v>
      </c>
      <c r="AW79" s="49">
        <v>954751</v>
      </c>
      <c r="AX79" s="49">
        <v>0</v>
      </c>
      <c r="AY79" s="49">
        <v>0</v>
      </c>
      <c r="AZ79" s="49">
        <v>35948</v>
      </c>
      <c r="BA79" s="48">
        <f>SUM(BB79+BF79+BI79+BJ79+BM79)</f>
        <v>6328</v>
      </c>
      <c r="BB79" s="48">
        <f>SUM(BC79:BE79)</f>
        <v>0</v>
      </c>
      <c r="BC79" s="48">
        <v>0</v>
      </c>
      <c r="BD79" s="48">
        <v>0</v>
      </c>
      <c r="BE79" s="48">
        <v>0</v>
      </c>
      <c r="BF79" s="48">
        <f>SUM(BH79:BH79)</f>
        <v>0</v>
      </c>
      <c r="BG79" s="48">
        <v>0</v>
      </c>
      <c r="BH79" s="48">
        <v>0</v>
      </c>
      <c r="BI79" s="48">
        <v>0</v>
      </c>
      <c r="BJ79" s="48">
        <f t="shared" si="103"/>
        <v>6328</v>
      </c>
      <c r="BK79" s="48">
        <v>6328</v>
      </c>
      <c r="BL79" s="48"/>
      <c r="BM79" s="48">
        <f>SUM(BN79:BX79)</f>
        <v>0</v>
      </c>
      <c r="BN79" s="48">
        <v>0</v>
      </c>
      <c r="BO79" s="48">
        <v>0</v>
      </c>
      <c r="BP79" s="48">
        <v>0</v>
      </c>
      <c r="BQ79" s="48">
        <v>0</v>
      </c>
      <c r="BR79" s="48">
        <v>0</v>
      </c>
      <c r="BS79" s="48">
        <v>0</v>
      </c>
      <c r="BT79" s="48">
        <v>0</v>
      </c>
      <c r="BU79" s="48">
        <v>0</v>
      </c>
      <c r="BV79" s="48">
        <v>0</v>
      </c>
      <c r="BW79" s="48">
        <v>0</v>
      </c>
      <c r="BX79" s="48"/>
      <c r="BY79" s="48">
        <f>SUM(BZ79+CP79)</f>
        <v>390470</v>
      </c>
      <c r="BZ79" s="48">
        <f>SUM(CA79+CD79+CJ79)</f>
        <v>390470</v>
      </c>
      <c r="CA79" s="48">
        <f t="shared" si="104"/>
        <v>390470</v>
      </c>
      <c r="CB79" s="48">
        <v>0</v>
      </c>
      <c r="CC79" s="49">
        <v>390470</v>
      </c>
      <c r="CD79" s="48">
        <f>SUM(CE79:CI79)</f>
        <v>0</v>
      </c>
      <c r="CE79" s="48">
        <v>0</v>
      </c>
      <c r="CF79" s="48">
        <v>0</v>
      </c>
      <c r="CG79" s="48">
        <v>0</v>
      </c>
      <c r="CH79" s="48">
        <v>0</v>
      </c>
      <c r="CI79" s="48">
        <v>0</v>
      </c>
      <c r="CJ79" s="48">
        <f>SUM(CK79:CO79)</f>
        <v>0</v>
      </c>
      <c r="CK79" s="48"/>
      <c r="CL79" s="48"/>
      <c r="CM79" s="48"/>
      <c r="CN79" s="48"/>
      <c r="CO79" s="48"/>
      <c r="CP79" s="48">
        <v>0</v>
      </c>
      <c r="CQ79" s="48">
        <f t="shared" si="105"/>
        <v>0</v>
      </c>
      <c r="CR79" s="48">
        <f t="shared" si="106"/>
        <v>0</v>
      </c>
      <c r="CS79" s="48">
        <v>0</v>
      </c>
      <c r="CT79" s="50">
        <v>0</v>
      </c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</row>
    <row r="80" spans="1:124" s="44" customFormat="1" ht="31.2" x14ac:dyDescent="0.3">
      <c r="A80" s="55" t="s">
        <v>181</v>
      </c>
      <c r="B80" s="55" t="s">
        <v>1</v>
      </c>
      <c r="C80" s="17" t="s">
        <v>182</v>
      </c>
      <c r="D80" s="56">
        <f>SUM(D81+D84)</f>
        <v>18475589</v>
      </c>
      <c r="E80" s="56">
        <f t="shared" ref="E80:BS80" si="120">SUM(E81+E84)</f>
        <v>18471958</v>
      </c>
      <c r="F80" s="56">
        <f t="shared" si="120"/>
        <v>18457524</v>
      </c>
      <c r="G80" s="56">
        <f t="shared" si="120"/>
        <v>7041543</v>
      </c>
      <c r="H80" s="56">
        <f t="shared" si="120"/>
        <v>1741664</v>
      </c>
      <c r="I80" s="56">
        <f t="shared" si="120"/>
        <v>65608</v>
      </c>
      <c r="J80" s="56">
        <f t="shared" si="120"/>
        <v>0</v>
      </c>
      <c r="K80" s="56">
        <f t="shared" si="120"/>
        <v>0</v>
      </c>
      <c r="L80" s="56">
        <f t="shared" si="120"/>
        <v>0</v>
      </c>
      <c r="M80" s="56">
        <f t="shared" si="120"/>
        <v>0</v>
      </c>
      <c r="N80" s="56">
        <f t="shared" si="120"/>
        <v>65409</v>
      </c>
      <c r="O80" s="56">
        <f t="shared" si="120"/>
        <v>199</v>
      </c>
      <c r="P80" s="56">
        <f t="shared" si="120"/>
        <v>0</v>
      </c>
      <c r="Q80" s="56">
        <f t="shared" si="120"/>
        <v>0</v>
      </c>
      <c r="R80" s="56">
        <f t="shared" si="120"/>
        <v>0</v>
      </c>
      <c r="S80" s="56">
        <f t="shared" si="120"/>
        <v>0</v>
      </c>
      <c r="T80" s="56">
        <f t="shared" si="120"/>
        <v>55455</v>
      </c>
      <c r="U80" s="56">
        <f t="shared" si="120"/>
        <v>612314</v>
      </c>
      <c r="V80" s="56">
        <f t="shared" si="120"/>
        <v>0</v>
      </c>
      <c r="W80" s="56">
        <f t="shared" si="120"/>
        <v>422451</v>
      </c>
      <c r="X80" s="56">
        <f t="shared" si="120"/>
        <v>108906</v>
      </c>
      <c r="Y80" s="56">
        <f t="shared" si="120"/>
        <v>80957</v>
      </c>
      <c r="Z80" s="56">
        <f t="shared" si="120"/>
        <v>0</v>
      </c>
      <c r="AA80" s="56">
        <f t="shared" si="120"/>
        <v>0</v>
      </c>
      <c r="AB80" s="56">
        <f t="shared" si="120"/>
        <v>0</v>
      </c>
      <c r="AC80" s="56">
        <f t="shared" si="120"/>
        <v>0</v>
      </c>
      <c r="AD80" s="56">
        <f t="shared" si="120"/>
        <v>0</v>
      </c>
      <c r="AE80" s="56">
        <f t="shared" si="120"/>
        <v>8940940</v>
      </c>
      <c r="AF80" s="56">
        <f t="shared" si="120"/>
        <v>0</v>
      </c>
      <c r="AG80" s="56">
        <f t="shared" si="120"/>
        <v>8493952</v>
      </c>
      <c r="AH80" s="56">
        <f t="shared" si="120"/>
        <v>0</v>
      </c>
      <c r="AI80" s="56">
        <f t="shared" si="120"/>
        <v>0</v>
      </c>
      <c r="AJ80" s="56">
        <f t="shared" si="120"/>
        <v>0</v>
      </c>
      <c r="AK80" s="56">
        <f t="shared" si="120"/>
        <v>3363</v>
      </c>
      <c r="AL80" s="56">
        <f t="shared" si="120"/>
        <v>0</v>
      </c>
      <c r="AM80" s="56">
        <f t="shared" si="120"/>
        <v>0</v>
      </c>
      <c r="AN80" s="56">
        <f t="shared" si="120"/>
        <v>0</v>
      </c>
      <c r="AO80" s="56">
        <f t="shared" si="120"/>
        <v>0</v>
      </c>
      <c r="AP80" s="56">
        <f t="shared" si="120"/>
        <v>0</v>
      </c>
      <c r="AQ80" s="56">
        <f t="shared" si="120"/>
        <v>0</v>
      </c>
      <c r="AR80" s="56">
        <f t="shared" si="120"/>
        <v>0</v>
      </c>
      <c r="AS80" s="56">
        <f t="shared" si="120"/>
        <v>0</v>
      </c>
      <c r="AT80" s="56"/>
      <c r="AU80" s="56"/>
      <c r="AV80" s="56">
        <f t="shared" si="120"/>
        <v>0</v>
      </c>
      <c r="AW80" s="56">
        <f t="shared" si="120"/>
        <v>0</v>
      </c>
      <c r="AX80" s="56">
        <f t="shared" si="120"/>
        <v>443625</v>
      </c>
      <c r="AY80" s="56"/>
      <c r="AZ80" s="56">
        <f t="shared" si="120"/>
        <v>0</v>
      </c>
      <c r="BA80" s="56">
        <f t="shared" si="120"/>
        <v>14434</v>
      </c>
      <c r="BB80" s="56">
        <f t="shared" si="120"/>
        <v>0</v>
      </c>
      <c r="BC80" s="56">
        <f t="shared" si="120"/>
        <v>0</v>
      </c>
      <c r="BD80" s="56">
        <f t="shared" si="120"/>
        <v>0</v>
      </c>
      <c r="BE80" s="56">
        <f t="shared" si="120"/>
        <v>0</v>
      </c>
      <c r="BF80" s="56">
        <f t="shared" si="120"/>
        <v>0</v>
      </c>
      <c r="BG80" s="56">
        <f t="shared" si="120"/>
        <v>0</v>
      </c>
      <c r="BH80" s="56">
        <f t="shared" si="120"/>
        <v>0</v>
      </c>
      <c r="BI80" s="56">
        <f t="shared" si="120"/>
        <v>0</v>
      </c>
      <c r="BJ80" s="56">
        <f t="shared" si="120"/>
        <v>0</v>
      </c>
      <c r="BK80" s="56">
        <f t="shared" si="120"/>
        <v>0</v>
      </c>
      <c r="BL80" s="56">
        <f t="shared" ref="BL80" si="121">SUM(BL81+BL84)</f>
        <v>0</v>
      </c>
      <c r="BM80" s="56">
        <f t="shared" si="120"/>
        <v>14434</v>
      </c>
      <c r="BN80" s="56">
        <f t="shared" si="120"/>
        <v>0</v>
      </c>
      <c r="BO80" s="56">
        <f t="shared" si="120"/>
        <v>0</v>
      </c>
      <c r="BP80" s="56">
        <f t="shared" si="120"/>
        <v>14434</v>
      </c>
      <c r="BQ80" s="56">
        <f t="shared" si="120"/>
        <v>0</v>
      </c>
      <c r="BR80" s="56">
        <f t="shared" si="120"/>
        <v>0</v>
      </c>
      <c r="BS80" s="56">
        <f t="shared" si="120"/>
        <v>0</v>
      </c>
      <c r="BT80" s="56">
        <f t="shared" ref="BT80:CT80" si="122">SUM(BT81+BT84)</f>
        <v>0</v>
      </c>
      <c r="BU80" s="56">
        <f t="shared" si="122"/>
        <v>0</v>
      </c>
      <c r="BV80" s="56">
        <f t="shared" si="122"/>
        <v>0</v>
      </c>
      <c r="BW80" s="56">
        <f t="shared" si="122"/>
        <v>0</v>
      </c>
      <c r="BX80" s="56">
        <f t="shared" si="122"/>
        <v>0</v>
      </c>
      <c r="BY80" s="56">
        <f t="shared" si="122"/>
        <v>3631</v>
      </c>
      <c r="BZ80" s="56">
        <f t="shared" si="122"/>
        <v>3631</v>
      </c>
      <c r="CA80" s="56">
        <f t="shared" si="122"/>
        <v>3631</v>
      </c>
      <c r="CB80" s="56">
        <f t="shared" si="122"/>
        <v>0</v>
      </c>
      <c r="CC80" s="56">
        <f t="shared" si="122"/>
        <v>3631</v>
      </c>
      <c r="CD80" s="56">
        <f t="shared" si="122"/>
        <v>0</v>
      </c>
      <c r="CE80" s="56">
        <f t="shared" si="122"/>
        <v>0</v>
      </c>
      <c r="CF80" s="56">
        <f t="shared" ref="CF80:CG80" si="123">SUM(CF81+CF84)</f>
        <v>0</v>
      </c>
      <c r="CG80" s="56">
        <f t="shared" si="123"/>
        <v>0</v>
      </c>
      <c r="CH80" s="56">
        <f t="shared" si="122"/>
        <v>0</v>
      </c>
      <c r="CI80" s="56">
        <f t="shared" ref="CI80" si="124">SUM(CI81+CI84)</f>
        <v>0</v>
      </c>
      <c r="CJ80" s="56">
        <f t="shared" si="122"/>
        <v>0</v>
      </c>
      <c r="CK80" s="56">
        <f t="shared" si="122"/>
        <v>0</v>
      </c>
      <c r="CL80" s="56">
        <f t="shared" ref="CL80" si="125">SUM(CL81+CL84)</f>
        <v>0</v>
      </c>
      <c r="CM80" s="56">
        <f t="shared" si="122"/>
        <v>0</v>
      </c>
      <c r="CN80" s="56"/>
      <c r="CO80" s="56"/>
      <c r="CP80" s="56">
        <f t="shared" si="122"/>
        <v>0</v>
      </c>
      <c r="CQ80" s="56">
        <f t="shared" si="122"/>
        <v>0</v>
      </c>
      <c r="CR80" s="56">
        <f t="shared" si="122"/>
        <v>0</v>
      </c>
      <c r="CS80" s="56">
        <f t="shared" si="122"/>
        <v>0</v>
      </c>
      <c r="CT80" s="57">
        <f t="shared" si="122"/>
        <v>0</v>
      </c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</row>
    <row r="81" spans="1:124" s="44" customFormat="1" ht="15.6" x14ac:dyDescent="0.3">
      <c r="A81" s="39" t="s">
        <v>183</v>
      </c>
      <c r="B81" s="39" t="s">
        <v>1</v>
      </c>
      <c r="C81" s="15" t="s">
        <v>184</v>
      </c>
      <c r="D81" s="45">
        <f t="shared" ref="D81:AK81" si="126">SUM(D82:D83)</f>
        <v>9616595</v>
      </c>
      <c r="E81" s="45">
        <f t="shared" si="126"/>
        <v>9612964</v>
      </c>
      <c r="F81" s="45">
        <f t="shared" si="126"/>
        <v>9598530</v>
      </c>
      <c r="G81" s="45">
        <f t="shared" si="126"/>
        <v>6745122</v>
      </c>
      <c r="H81" s="45">
        <f t="shared" si="126"/>
        <v>1673043</v>
      </c>
      <c r="I81" s="45">
        <f t="shared" si="126"/>
        <v>65608</v>
      </c>
      <c r="J81" s="45">
        <f t="shared" si="126"/>
        <v>0</v>
      </c>
      <c r="K81" s="45">
        <f t="shared" si="126"/>
        <v>0</v>
      </c>
      <c r="L81" s="45">
        <f t="shared" si="126"/>
        <v>0</v>
      </c>
      <c r="M81" s="45">
        <f t="shared" si="126"/>
        <v>0</v>
      </c>
      <c r="N81" s="45">
        <f t="shared" si="126"/>
        <v>65409</v>
      </c>
      <c r="O81" s="45">
        <f t="shared" si="126"/>
        <v>199</v>
      </c>
      <c r="P81" s="45">
        <f t="shared" si="126"/>
        <v>0</v>
      </c>
      <c r="Q81" s="45">
        <f t="shared" si="126"/>
        <v>0</v>
      </c>
      <c r="R81" s="45">
        <f t="shared" si="126"/>
        <v>0</v>
      </c>
      <c r="S81" s="45">
        <f t="shared" si="126"/>
        <v>0</v>
      </c>
      <c r="T81" s="45">
        <f t="shared" si="126"/>
        <v>55455</v>
      </c>
      <c r="U81" s="45">
        <f t="shared" si="126"/>
        <v>612314</v>
      </c>
      <c r="V81" s="45">
        <f t="shared" si="126"/>
        <v>0</v>
      </c>
      <c r="W81" s="45">
        <f t="shared" si="126"/>
        <v>422451</v>
      </c>
      <c r="X81" s="45">
        <f t="shared" si="126"/>
        <v>108906</v>
      </c>
      <c r="Y81" s="45">
        <f t="shared" si="126"/>
        <v>80957</v>
      </c>
      <c r="Z81" s="45">
        <f t="shared" si="126"/>
        <v>0</v>
      </c>
      <c r="AA81" s="45">
        <f t="shared" si="126"/>
        <v>0</v>
      </c>
      <c r="AB81" s="45">
        <f t="shared" si="126"/>
        <v>0</v>
      </c>
      <c r="AC81" s="45">
        <f t="shared" ref="AC81:AD81" si="127">SUM(AC82:AC83)</f>
        <v>0</v>
      </c>
      <c r="AD81" s="45">
        <f t="shared" si="127"/>
        <v>0</v>
      </c>
      <c r="AE81" s="45">
        <f t="shared" si="126"/>
        <v>446988</v>
      </c>
      <c r="AF81" s="45">
        <f t="shared" si="126"/>
        <v>0</v>
      </c>
      <c r="AG81" s="45">
        <f t="shared" ref="AG81" si="128">SUM(AG82:AG83)</f>
        <v>0</v>
      </c>
      <c r="AH81" s="45">
        <f t="shared" si="126"/>
        <v>0</v>
      </c>
      <c r="AI81" s="45">
        <f t="shared" si="126"/>
        <v>0</v>
      </c>
      <c r="AJ81" s="45">
        <f t="shared" si="126"/>
        <v>0</v>
      </c>
      <c r="AK81" s="45">
        <f t="shared" si="126"/>
        <v>3363</v>
      </c>
      <c r="AL81" s="45">
        <f t="shared" ref="AL81:CT81" si="129">SUM(AL82:AL83)</f>
        <v>0</v>
      </c>
      <c r="AM81" s="45">
        <f t="shared" si="129"/>
        <v>0</v>
      </c>
      <c r="AN81" s="45">
        <f t="shared" si="129"/>
        <v>0</v>
      </c>
      <c r="AO81" s="45">
        <f t="shared" si="129"/>
        <v>0</v>
      </c>
      <c r="AP81" s="45">
        <f t="shared" si="129"/>
        <v>0</v>
      </c>
      <c r="AQ81" s="45">
        <f t="shared" si="129"/>
        <v>0</v>
      </c>
      <c r="AR81" s="45">
        <f t="shared" si="129"/>
        <v>0</v>
      </c>
      <c r="AS81" s="45">
        <f t="shared" si="129"/>
        <v>0</v>
      </c>
      <c r="AT81" s="45"/>
      <c r="AU81" s="45"/>
      <c r="AV81" s="45">
        <f t="shared" si="129"/>
        <v>0</v>
      </c>
      <c r="AW81" s="45">
        <f t="shared" si="129"/>
        <v>0</v>
      </c>
      <c r="AX81" s="45">
        <f t="shared" si="129"/>
        <v>443625</v>
      </c>
      <c r="AY81" s="45"/>
      <c r="AZ81" s="45">
        <f t="shared" si="129"/>
        <v>0</v>
      </c>
      <c r="BA81" s="45">
        <f t="shared" si="129"/>
        <v>14434</v>
      </c>
      <c r="BB81" s="45">
        <f t="shared" si="129"/>
        <v>0</v>
      </c>
      <c r="BC81" s="45">
        <f t="shared" si="129"/>
        <v>0</v>
      </c>
      <c r="BD81" s="45">
        <f t="shared" si="129"/>
        <v>0</v>
      </c>
      <c r="BE81" s="45">
        <f t="shared" si="129"/>
        <v>0</v>
      </c>
      <c r="BF81" s="45">
        <f t="shared" si="129"/>
        <v>0</v>
      </c>
      <c r="BG81" s="45">
        <f t="shared" si="129"/>
        <v>0</v>
      </c>
      <c r="BH81" s="45">
        <f t="shared" si="129"/>
        <v>0</v>
      </c>
      <c r="BI81" s="45">
        <f t="shared" si="129"/>
        <v>0</v>
      </c>
      <c r="BJ81" s="45">
        <f t="shared" si="129"/>
        <v>0</v>
      </c>
      <c r="BK81" s="45">
        <f t="shared" si="129"/>
        <v>0</v>
      </c>
      <c r="BL81" s="45">
        <f t="shared" ref="BL81" si="130">SUM(BL82:BL83)</f>
        <v>0</v>
      </c>
      <c r="BM81" s="45">
        <f t="shared" si="129"/>
        <v>14434</v>
      </c>
      <c r="BN81" s="45">
        <f t="shared" si="129"/>
        <v>0</v>
      </c>
      <c r="BO81" s="45">
        <f t="shared" si="129"/>
        <v>0</v>
      </c>
      <c r="BP81" s="45">
        <f t="shared" si="129"/>
        <v>14434</v>
      </c>
      <c r="BQ81" s="45">
        <f t="shared" si="129"/>
        <v>0</v>
      </c>
      <c r="BR81" s="45">
        <f t="shared" si="129"/>
        <v>0</v>
      </c>
      <c r="BS81" s="45">
        <f t="shared" si="129"/>
        <v>0</v>
      </c>
      <c r="BT81" s="45">
        <f t="shared" si="129"/>
        <v>0</v>
      </c>
      <c r="BU81" s="45">
        <f t="shared" si="129"/>
        <v>0</v>
      </c>
      <c r="BV81" s="45">
        <f t="shared" si="129"/>
        <v>0</v>
      </c>
      <c r="BW81" s="45">
        <f t="shared" si="129"/>
        <v>0</v>
      </c>
      <c r="BX81" s="45">
        <f t="shared" si="129"/>
        <v>0</v>
      </c>
      <c r="BY81" s="45">
        <f t="shared" si="129"/>
        <v>3631</v>
      </c>
      <c r="BZ81" s="45">
        <f t="shared" si="129"/>
        <v>3631</v>
      </c>
      <c r="CA81" s="45">
        <f t="shared" si="129"/>
        <v>3631</v>
      </c>
      <c r="CB81" s="45">
        <f t="shared" si="129"/>
        <v>0</v>
      </c>
      <c r="CC81" s="45">
        <f t="shared" si="129"/>
        <v>3631</v>
      </c>
      <c r="CD81" s="45">
        <f t="shared" si="129"/>
        <v>0</v>
      </c>
      <c r="CE81" s="45">
        <f t="shared" si="129"/>
        <v>0</v>
      </c>
      <c r="CF81" s="45">
        <f t="shared" ref="CF81:CG81" si="131">SUM(CF82:CF83)</f>
        <v>0</v>
      </c>
      <c r="CG81" s="45">
        <f t="shared" si="131"/>
        <v>0</v>
      </c>
      <c r="CH81" s="45">
        <f t="shared" si="129"/>
        <v>0</v>
      </c>
      <c r="CI81" s="45">
        <f t="shared" ref="CI81" si="132">SUM(CI82:CI83)</f>
        <v>0</v>
      </c>
      <c r="CJ81" s="45">
        <f t="shared" si="129"/>
        <v>0</v>
      </c>
      <c r="CK81" s="45">
        <f t="shared" si="129"/>
        <v>0</v>
      </c>
      <c r="CL81" s="45">
        <f t="shared" ref="CL81" si="133">SUM(CL82:CL83)</f>
        <v>0</v>
      </c>
      <c r="CM81" s="45">
        <f t="shared" si="129"/>
        <v>0</v>
      </c>
      <c r="CN81" s="45"/>
      <c r="CO81" s="45"/>
      <c r="CP81" s="45">
        <f t="shared" si="129"/>
        <v>0</v>
      </c>
      <c r="CQ81" s="45">
        <f t="shared" si="129"/>
        <v>0</v>
      </c>
      <c r="CR81" s="45">
        <f t="shared" si="129"/>
        <v>0</v>
      </c>
      <c r="CS81" s="45">
        <f t="shared" si="129"/>
        <v>0</v>
      </c>
      <c r="CT81" s="46">
        <f t="shared" si="129"/>
        <v>0</v>
      </c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</row>
    <row r="82" spans="1:124" s="52" customFormat="1" ht="31.2" x14ac:dyDescent="0.3">
      <c r="A82" s="47" t="s">
        <v>1</v>
      </c>
      <c r="B82" s="47" t="s">
        <v>92</v>
      </c>
      <c r="C82" s="16" t="s">
        <v>185</v>
      </c>
      <c r="D82" s="45">
        <f>SUM(E82+BY82+CQ82)</f>
        <v>8760940</v>
      </c>
      <c r="E82" s="48">
        <f>SUM(F82+BA82)</f>
        <v>8760940</v>
      </c>
      <c r="F82" s="48">
        <f>SUM(G82+H82+I82+P82+S82+T82+U82+AE82+AD82)</f>
        <v>8746506</v>
      </c>
      <c r="G82" s="49">
        <v>6152892</v>
      </c>
      <c r="H82" s="49">
        <v>1537153</v>
      </c>
      <c r="I82" s="48">
        <f t="shared" si="101"/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8">
        <f t="shared" si="102"/>
        <v>0</v>
      </c>
      <c r="Q82" s="48">
        <v>0</v>
      </c>
      <c r="R82" s="48">
        <v>0</v>
      </c>
      <c r="S82" s="48">
        <v>0</v>
      </c>
      <c r="T82" s="49">
        <v>38273</v>
      </c>
      <c r="U82" s="48">
        <f t="shared" ref="U82:U83" si="134">SUM(V82:AC82)</f>
        <v>611163</v>
      </c>
      <c r="V82" s="53"/>
      <c r="W82" s="49">
        <v>422451</v>
      </c>
      <c r="X82" s="49">
        <v>107755</v>
      </c>
      <c r="Y82" s="49">
        <v>80957</v>
      </c>
      <c r="Z82" s="49">
        <v>0</v>
      </c>
      <c r="AA82" s="53"/>
      <c r="AB82" s="53"/>
      <c r="AC82" s="53"/>
      <c r="AD82" s="48">
        <v>0</v>
      </c>
      <c r="AE82" s="48">
        <f>SUM(AF82:AZ82)</f>
        <v>407025</v>
      </c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48"/>
      <c r="AT82" s="48">
        <v>0</v>
      </c>
      <c r="AU82" s="48">
        <v>0</v>
      </c>
      <c r="AV82" s="48">
        <v>0</v>
      </c>
      <c r="AW82" s="48">
        <v>0</v>
      </c>
      <c r="AX82" s="49">
        <v>407025</v>
      </c>
      <c r="AY82" s="49">
        <v>0</v>
      </c>
      <c r="AZ82" s="49">
        <v>0</v>
      </c>
      <c r="BA82" s="48">
        <f>SUM(BB82+BF82+BI82+BJ82+BM82)</f>
        <v>14434</v>
      </c>
      <c r="BB82" s="48">
        <f>SUM(BC82:BE82)</f>
        <v>0</v>
      </c>
      <c r="BC82" s="48">
        <v>0</v>
      </c>
      <c r="BD82" s="48">
        <v>0</v>
      </c>
      <c r="BE82" s="48">
        <v>0</v>
      </c>
      <c r="BF82" s="48">
        <f>SUM(BH82:BH82)</f>
        <v>0</v>
      </c>
      <c r="BG82" s="48">
        <v>0</v>
      </c>
      <c r="BH82" s="48">
        <v>0</v>
      </c>
      <c r="BI82" s="48">
        <v>0</v>
      </c>
      <c r="BJ82" s="48">
        <f t="shared" si="103"/>
        <v>0</v>
      </c>
      <c r="BK82" s="48">
        <v>0</v>
      </c>
      <c r="BL82" s="48">
        <v>0</v>
      </c>
      <c r="BM82" s="48">
        <f>SUM(BN82:BX82)</f>
        <v>14434</v>
      </c>
      <c r="BN82" s="48">
        <v>0</v>
      </c>
      <c r="BO82" s="48">
        <v>0</v>
      </c>
      <c r="BP82" s="49">
        <v>14434</v>
      </c>
      <c r="BQ82" s="48">
        <v>0</v>
      </c>
      <c r="BR82" s="48">
        <v>0</v>
      </c>
      <c r="BS82" s="48">
        <v>0</v>
      </c>
      <c r="BT82" s="48">
        <v>0</v>
      </c>
      <c r="BU82" s="48">
        <v>0</v>
      </c>
      <c r="BV82" s="48">
        <v>0</v>
      </c>
      <c r="BW82" s="48">
        <v>0</v>
      </c>
      <c r="BX82" s="48">
        <v>0</v>
      </c>
      <c r="BY82" s="48">
        <f>SUM(BZ82+CP82)</f>
        <v>0</v>
      </c>
      <c r="BZ82" s="48">
        <f>SUM(CA82+CD82+CJ82)</f>
        <v>0</v>
      </c>
      <c r="CA82" s="48">
        <f t="shared" si="104"/>
        <v>0</v>
      </c>
      <c r="CB82" s="48">
        <v>0</v>
      </c>
      <c r="CC82" s="48">
        <v>0</v>
      </c>
      <c r="CD82" s="48">
        <f>SUM(CE82:CI82)</f>
        <v>0</v>
      </c>
      <c r="CE82" s="48">
        <v>0</v>
      </c>
      <c r="CF82" s="48">
        <v>0</v>
      </c>
      <c r="CG82" s="48">
        <v>0</v>
      </c>
      <c r="CH82" s="48">
        <v>0</v>
      </c>
      <c r="CI82" s="48">
        <v>0</v>
      </c>
      <c r="CJ82" s="48">
        <f>SUM(CK82:CO82)</f>
        <v>0</v>
      </c>
      <c r="CK82" s="48">
        <v>0</v>
      </c>
      <c r="CL82" s="48">
        <v>0</v>
      </c>
      <c r="CM82" s="48">
        <v>0</v>
      </c>
      <c r="CN82" s="48"/>
      <c r="CO82" s="48"/>
      <c r="CP82" s="48">
        <v>0</v>
      </c>
      <c r="CQ82" s="48">
        <f t="shared" si="105"/>
        <v>0</v>
      </c>
      <c r="CR82" s="48">
        <f t="shared" si="106"/>
        <v>0</v>
      </c>
      <c r="CS82" s="48">
        <v>0</v>
      </c>
      <c r="CT82" s="50">
        <v>0</v>
      </c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</row>
    <row r="83" spans="1:124" s="52" customFormat="1" ht="31.2" x14ac:dyDescent="0.3">
      <c r="A83" s="47" t="s">
        <v>1</v>
      </c>
      <c r="B83" s="47" t="s">
        <v>100</v>
      </c>
      <c r="C83" s="16" t="s">
        <v>186</v>
      </c>
      <c r="D83" s="45">
        <f>SUM(E83+BY83+CQ83)</f>
        <v>855655</v>
      </c>
      <c r="E83" s="48">
        <f>SUM(F83+BA83)</f>
        <v>852024</v>
      </c>
      <c r="F83" s="48">
        <f>SUM(G83+H83+I83+P83+S83+T83+U83+AE83+AD83)</f>
        <v>852024</v>
      </c>
      <c r="G83" s="49">
        <v>592230</v>
      </c>
      <c r="H83" s="49">
        <v>135890</v>
      </c>
      <c r="I83" s="48">
        <f t="shared" si="101"/>
        <v>65608</v>
      </c>
      <c r="J83" s="49">
        <v>0</v>
      </c>
      <c r="K83" s="49">
        <v>0</v>
      </c>
      <c r="L83" s="49">
        <v>0</v>
      </c>
      <c r="M83" s="49">
        <v>0</v>
      </c>
      <c r="N83" s="49">
        <v>65409</v>
      </c>
      <c r="O83" s="49">
        <v>199</v>
      </c>
      <c r="P83" s="48">
        <f t="shared" si="102"/>
        <v>0</v>
      </c>
      <c r="Q83" s="48">
        <v>0</v>
      </c>
      <c r="R83" s="48">
        <v>0</v>
      </c>
      <c r="S83" s="48">
        <v>0</v>
      </c>
      <c r="T83" s="49">
        <v>17182</v>
      </c>
      <c r="U83" s="48">
        <f t="shared" si="134"/>
        <v>1151</v>
      </c>
      <c r="V83" s="53"/>
      <c r="W83" s="49">
        <v>0</v>
      </c>
      <c r="X83" s="49">
        <v>1151</v>
      </c>
      <c r="Y83" s="49">
        <v>0</v>
      </c>
      <c r="Z83" s="49">
        <v>0</v>
      </c>
      <c r="AA83" s="53"/>
      <c r="AB83" s="53"/>
      <c r="AC83" s="53"/>
      <c r="AD83" s="48">
        <v>0</v>
      </c>
      <c r="AE83" s="48">
        <f>SUM(AF83:AZ83)</f>
        <v>39963</v>
      </c>
      <c r="AF83" s="49"/>
      <c r="AG83" s="53"/>
      <c r="AH83" s="53"/>
      <c r="AI83" s="53"/>
      <c r="AJ83" s="53"/>
      <c r="AK83" s="53">
        <v>3363</v>
      </c>
      <c r="AL83" s="53"/>
      <c r="AM83" s="53"/>
      <c r="AN83" s="53"/>
      <c r="AO83" s="53"/>
      <c r="AP83" s="53"/>
      <c r="AQ83" s="53"/>
      <c r="AR83" s="53"/>
      <c r="AS83" s="48"/>
      <c r="AT83" s="48">
        <v>0</v>
      </c>
      <c r="AU83" s="48">
        <v>0</v>
      </c>
      <c r="AV83" s="48">
        <v>0</v>
      </c>
      <c r="AW83" s="48">
        <v>0</v>
      </c>
      <c r="AX83" s="49">
        <v>36600</v>
      </c>
      <c r="AY83" s="49">
        <v>0</v>
      </c>
      <c r="AZ83" s="49">
        <v>0</v>
      </c>
      <c r="BA83" s="48">
        <f>SUM(BB83+BF83+BI83+BJ83+BM83)</f>
        <v>0</v>
      </c>
      <c r="BB83" s="48">
        <f>SUM(BC83:BE83)</f>
        <v>0</v>
      </c>
      <c r="BC83" s="48">
        <v>0</v>
      </c>
      <c r="BD83" s="48">
        <v>0</v>
      </c>
      <c r="BE83" s="48">
        <v>0</v>
      </c>
      <c r="BF83" s="48">
        <f>SUM(BH83:BH83)</f>
        <v>0</v>
      </c>
      <c r="BG83" s="48">
        <v>0</v>
      </c>
      <c r="BH83" s="48">
        <v>0</v>
      </c>
      <c r="BI83" s="48">
        <v>0</v>
      </c>
      <c r="BJ83" s="48">
        <f t="shared" si="103"/>
        <v>0</v>
      </c>
      <c r="BK83" s="48">
        <v>0</v>
      </c>
      <c r="BL83" s="48">
        <v>0</v>
      </c>
      <c r="BM83" s="48">
        <f>SUM(BN83:BX83)</f>
        <v>0</v>
      </c>
      <c r="BN83" s="48">
        <v>0</v>
      </c>
      <c r="BO83" s="48">
        <v>0</v>
      </c>
      <c r="BP83" s="48">
        <v>0</v>
      </c>
      <c r="BQ83" s="48">
        <v>0</v>
      </c>
      <c r="BR83" s="48">
        <v>0</v>
      </c>
      <c r="BS83" s="48">
        <v>0</v>
      </c>
      <c r="BT83" s="48">
        <v>0</v>
      </c>
      <c r="BU83" s="48">
        <v>0</v>
      </c>
      <c r="BV83" s="48">
        <v>0</v>
      </c>
      <c r="BW83" s="48">
        <v>0</v>
      </c>
      <c r="BX83" s="48">
        <v>0</v>
      </c>
      <c r="BY83" s="48">
        <f>SUM(BZ83+CP83)</f>
        <v>3631</v>
      </c>
      <c r="BZ83" s="48">
        <f>SUM(CA83+CD83+CJ83)</f>
        <v>3631</v>
      </c>
      <c r="CA83" s="48">
        <f t="shared" si="104"/>
        <v>3631</v>
      </c>
      <c r="CB83" s="48">
        <v>0</v>
      </c>
      <c r="CC83" s="49">
        <v>3631</v>
      </c>
      <c r="CD83" s="48">
        <f>SUM(CE83:CI83)</f>
        <v>0</v>
      </c>
      <c r="CE83" s="48">
        <v>0</v>
      </c>
      <c r="CF83" s="48">
        <v>0</v>
      </c>
      <c r="CG83" s="48">
        <v>0</v>
      </c>
      <c r="CH83" s="48">
        <v>0</v>
      </c>
      <c r="CI83" s="48">
        <v>0</v>
      </c>
      <c r="CJ83" s="48">
        <f>SUM(CK83:CO83)</f>
        <v>0</v>
      </c>
      <c r="CK83" s="48">
        <v>0</v>
      </c>
      <c r="CL83" s="48">
        <v>0</v>
      </c>
      <c r="CM83" s="48">
        <v>0</v>
      </c>
      <c r="CN83" s="48"/>
      <c r="CO83" s="48"/>
      <c r="CP83" s="48">
        <v>0</v>
      </c>
      <c r="CQ83" s="48">
        <f t="shared" si="105"/>
        <v>0</v>
      </c>
      <c r="CR83" s="48">
        <f t="shared" si="106"/>
        <v>0</v>
      </c>
      <c r="CS83" s="48">
        <v>0</v>
      </c>
      <c r="CT83" s="50">
        <v>0</v>
      </c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</row>
    <row r="84" spans="1:124" s="44" customFormat="1" ht="31.2" x14ac:dyDescent="0.3">
      <c r="A84" s="39" t="s">
        <v>187</v>
      </c>
      <c r="B84" s="39" t="s">
        <v>1</v>
      </c>
      <c r="C84" s="15" t="s">
        <v>559</v>
      </c>
      <c r="D84" s="45">
        <f t="shared" ref="D84:AS84" si="135">SUM(D85:D94)</f>
        <v>8858994</v>
      </c>
      <c r="E84" s="45">
        <f t="shared" si="135"/>
        <v>8858994</v>
      </c>
      <c r="F84" s="45">
        <f t="shared" si="135"/>
        <v>8858994</v>
      </c>
      <c r="G84" s="45">
        <f t="shared" si="135"/>
        <v>296421</v>
      </c>
      <c r="H84" s="45">
        <f t="shared" si="135"/>
        <v>68621</v>
      </c>
      <c r="I84" s="45">
        <f t="shared" si="135"/>
        <v>0</v>
      </c>
      <c r="J84" s="45">
        <f t="shared" si="135"/>
        <v>0</v>
      </c>
      <c r="K84" s="45">
        <f t="shared" si="135"/>
        <v>0</v>
      </c>
      <c r="L84" s="45">
        <f t="shared" si="135"/>
        <v>0</v>
      </c>
      <c r="M84" s="45">
        <f t="shared" si="135"/>
        <v>0</v>
      </c>
      <c r="N84" s="45">
        <f t="shared" si="135"/>
        <v>0</v>
      </c>
      <c r="O84" s="45">
        <f t="shared" si="135"/>
        <v>0</v>
      </c>
      <c r="P84" s="45">
        <f t="shared" si="135"/>
        <v>0</v>
      </c>
      <c r="Q84" s="45">
        <f t="shared" si="135"/>
        <v>0</v>
      </c>
      <c r="R84" s="45">
        <f t="shared" si="135"/>
        <v>0</v>
      </c>
      <c r="S84" s="45">
        <f t="shared" si="135"/>
        <v>0</v>
      </c>
      <c r="T84" s="45">
        <f t="shared" si="135"/>
        <v>0</v>
      </c>
      <c r="U84" s="45">
        <f t="shared" si="135"/>
        <v>0</v>
      </c>
      <c r="V84" s="45">
        <f t="shared" si="135"/>
        <v>0</v>
      </c>
      <c r="W84" s="45">
        <f t="shared" si="135"/>
        <v>0</v>
      </c>
      <c r="X84" s="45">
        <f t="shared" si="135"/>
        <v>0</v>
      </c>
      <c r="Y84" s="45">
        <f t="shared" si="135"/>
        <v>0</v>
      </c>
      <c r="Z84" s="45">
        <f t="shared" si="135"/>
        <v>0</v>
      </c>
      <c r="AA84" s="45">
        <f t="shared" si="135"/>
        <v>0</v>
      </c>
      <c r="AB84" s="45">
        <f t="shared" si="135"/>
        <v>0</v>
      </c>
      <c r="AC84" s="45">
        <f t="shared" si="135"/>
        <v>0</v>
      </c>
      <c r="AD84" s="45">
        <f t="shared" si="135"/>
        <v>0</v>
      </c>
      <c r="AE84" s="45">
        <f t="shared" si="135"/>
        <v>8493952</v>
      </c>
      <c r="AF84" s="45">
        <f t="shared" si="135"/>
        <v>0</v>
      </c>
      <c r="AG84" s="45">
        <f t="shared" si="135"/>
        <v>8493952</v>
      </c>
      <c r="AH84" s="45">
        <f t="shared" si="135"/>
        <v>0</v>
      </c>
      <c r="AI84" s="45">
        <f t="shared" si="135"/>
        <v>0</v>
      </c>
      <c r="AJ84" s="45">
        <f t="shared" si="135"/>
        <v>0</v>
      </c>
      <c r="AK84" s="45">
        <f t="shared" si="135"/>
        <v>0</v>
      </c>
      <c r="AL84" s="45">
        <f t="shared" si="135"/>
        <v>0</v>
      </c>
      <c r="AM84" s="45">
        <f t="shared" si="135"/>
        <v>0</v>
      </c>
      <c r="AN84" s="45">
        <f t="shared" si="135"/>
        <v>0</v>
      </c>
      <c r="AO84" s="45">
        <f t="shared" si="135"/>
        <v>0</v>
      </c>
      <c r="AP84" s="45">
        <f t="shared" si="135"/>
        <v>0</v>
      </c>
      <c r="AQ84" s="45">
        <f t="shared" si="135"/>
        <v>0</v>
      </c>
      <c r="AR84" s="45">
        <f t="shared" si="135"/>
        <v>0</v>
      </c>
      <c r="AS84" s="45">
        <f t="shared" si="135"/>
        <v>0</v>
      </c>
      <c r="AT84" s="45"/>
      <c r="AU84" s="45"/>
      <c r="AV84" s="45">
        <f>SUM(AV85:AV94)</f>
        <v>0</v>
      </c>
      <c r="AW84" s="45">
        <f>SUM(AW85:AW94)</f>
        <v>0</v>
      </c>
      <c r="AX84" s="45">
        <f>SUM(AX85:AX94)</f>
        <v>0</v>
      </c>
      <c r="AY84" s="45"/>
      <c r="AZ84" s="45">
        <f t="shared" ref="AZ84:CM84" si="136">SUM(AZ85:AZ94)</f>
        <v>0</v>
      </c>
      <c r="BA84" s="45">
        <f t="shared" si="136"/>
        <v>0</v>
      </c>
      <c r="BB84" s="45">
        <f t="shared" si="136"/>
        <v>0</v>
      </c>
      <c r="BC84" s="45">
        <f t="shared" si="136"/>
        <v>0</v>
      </c>
      <c r="BD84" s="45">
        <f t="shared" si="136"/>
        <v>0</v>
      </c>
      <c r="BE84" s="45">
        <f t="shared" si="136"/>
        <v>0</v>
      </c>
      <c r="BF84" s="45">
        <f t="shared" si="136"/>
        <v>0</v>
      </c>
      <c r="BG84" s="45">
        <f t="shared" si="136"/>
        <v>0</v>
      </c>
      <c r="BH84" s="45">
        <f t="shared" si="136"/>
        <v>0</v>
      </c>
      <c r="BI84" s="45">
        <f t="shared" si="136"/>
        <v>0</v>
      </c>
      <c r="BJ84" s="45">
        <f t="shared" si="136"/>
        <v>0</v>
      </c>
      <c r="BK84" s="45">
        <f t="shared" si="136"/>
        <v>0</v>
      </c>
      <c r="BL84" s="45">
        <f t="shared" si="136"/>
        <v>0</v>
      </c>
      <c r="BM84" s="45">
        <f t="shared" si="136"/>
        <v>0</v>
      </c>
      <c r="BN84" s="45">
        <f t="shared" si="136"/>
        <v>0</v>
      </c>
      <c r="BO84" s="45">
        <f t="shared" si="136"/>
        <v>0</v>
      </c>
      <c r="BP84" s="45">
        <f t="shared" si="136"/>
        <v>0</v>
      </c>
      <c r="BQ84" s="45">
        <f t="shared" si="136"/>
        <v>0</v>
      </c>
      <c r="BR84" s="45">
        <f t="shared" si="136"/>
        <v>0</v>
      </c>
      <c r="BS84" s="45">
        <f t="shared" si="136"/>
        <v>0</v>
      </c>
      <c r="BT84" s="45">
        <f t="shared" si="136"/>
        <v>0</v>
      </c>
      <c r="BU84" s="45">
        <f t="shared" si="136"/>
        <v>0</v>
      </c>
      <c r="BV84" s="45">
        <f t="shared" si="136"/>
        <v>0</v>
      </c>
      <c r="BW84" s="45">
        <f t="shared" si="136"/>
        <v>0</v>
      </c>
      <c r="BX84" s="45">
        <f t="shared" si="136"/>
        <v>0</v>
      </c>
      <c r="BY84" s="45">
        <f t="shared" si="136"/>
        <v>0</v>
      </c>
      <c r="BZ84" s="45">
        <f t="shared" si="136"/>
        <v>0</v>
      </c>
      <c r="CA84" s="45">
        <f t="shared" si="136"/>
        <v>0</v>
      </c>
      <c r="CB84" s="45">
        <f t="shared" si="136"/>
        <v>0</v>
      </c>
      <c r="CC84" s="45">
        <f t="shared" si="136"/>
        <v>0</v>
      </c>
      <c r="CD84" s="45">
        <f t="shared" si="136"/>
        <v>0</v>
      </c>
      <c r="CE84" s="45">
        <f t="shared" si="136"/>
        <v>0</v>
      </c>
      <c r="CF84" s="45">
        <f t="shared" si="136"/>
        <v>0</v>
      </c>
      <c r="CG84" s="45">
        <f t="shared" si="136"/>
        <v>0</v>
      </c>
      <c r="CH84" s="45">
        <f t="shared" si="136"/>
        <v>0</v>
      </c>
      <c r="CI84" s="45">
        <f t="shared" si="136"/>
        <v>0</v>
      </c>
      <c r="CJ84" s="45">
        <f t="shared" si="136"/>
        <v>0</v>
      </c>
      <c r="CK84" s="45">
        <f t="shared" si="136"/>
        <v>0</v>
      </c>
      <c r="CL84" s="45">
        <f t="shared" si="136"/>
        <v>0</v>
      </c>
      <c r="CM84" s="45">
        <f t="shared" si="136"/>
        <v>0</v>
      </c>
      <c r="CN84" s="45"/>
      <c r="CO84" s="45"/>
      <c r="CP84" s="45">
        <f>SUM(CP85:CP94)</f>
        <v>0</v>
      </c>
      <c r="CQ84" s="45">
        <f>SUM(CQ85:CQ94)</f>
        <v>0</v>
      </c>
      <c r="CR84" s="45">
        <f>SUM(CR85:CR94)</f>
        <v>0</v>
      </c>
      <c r="CS84" s="45">
        <f>SUM(CS85:CS94)</f>
        <v>0</v>
      </c>
      <c r="CT84" s="46">
        <f>SUM(CT85:CT94)</f>
        <v>0</v>
      </c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</row>
    <row r="85" spans="1:124" s="52" customFormat="1" ht="15.6" x14ac:dyDescent="0.3">
      <c r="A85" s="47" t="s">
        <v>1</v>
      </c>
      <c r="B85" s="47" t="s">
        <v>84</v>
      </c>
      <c r="C85" s="16" t="s">
        <v>363</v>
      </c>
      <c r="D85" s="45">
        <f t="shared" ref="D85:D94" si="137">SUM(E85+BY85+CQ85)</f>
        <v>283372</v>
      </c>
      <c r="E85" s="48">
        <f t="shared" ref="E85:E94" si="138">SUM(F85+BA85)</f>
        <v>283372</v>
      </c>
      <c r="F85" s="48">
        <f t="shared" ref="F85:F94" si="139">SUM(G85+H85+I85+P85+S85+T85+U85+AE85+AD85)</f>
        <v>283372</v>
      </c>
      <c r="G85" s="48">
        <v>0</v>
      </c>
      <c r="H85" s="48">
        <v>0</v>
      </c>
      <c r="I85" s="48">
        <f>SUM(J85:O85)</f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f>SUM(Q85:R85)</f>
        <v>0</v>
      </c>
      <c r="Q85" s="48">
        <v>0</v>
      </c>
      <c r="R85" s="48">
        <v>0</v>
      </c>
      <c r="S85" s="48">
        <v>0</v>
      </c>
      <c r="T85" s="48">
        <v>0</v>
      </c>
      <c r="U85" s="48">
        <f t="shared" ref="U85:U94" si="140">SUM(V85:AC85)</f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f t="shared" ref="AE85:AE94" si="141">SUM(AF85:AZ85)</f>
        <v>283372</v>
      </c>
      <c r="AF85" s="53"/>
      <c r="AG85" s="49">
        <v>283372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f t="shared" ref="BA85:BA94" si="142">SUM(BB85+BF85+BI85+BJ85+BM85)</f>
        <v>0</v>
      </c>
      <c r="BB85" s="48">
        <f t="shared" ref="BB85:BB94" si="143">SUM(BC85:BE85)</f>
        <v>0</v>
      </c>
      <c r="BC85" s="48">
        <v>0</v>
      </c>
      <c r="BD85" s="48">
        <v>0</v>
      </c>
      <c r="BE85" s="48">
        <v>0</v>
      </c>
      <c r="BF85" s="48">
        <f t="shared" ref="BF85:BF94" si="144">SUM(BH85:BH85)</f>
        <v>0</v>
      </c>
      <c r="BG85" s="48">
        <v>0</v>
      </c>
      <c r="BH85" s="48">
        <v>0</v>
      </c>
      <c r="BI85" s="48">
        <v>0</v>
      </c>
      <c r="BJ85" s="48">
        <f>SUM(BK85)</f>
        <v>0</v>
      </c>
      <c r="BK85" s="48">
        <v>0</v>
      </c>
      <c r="BL85" s="48">
        <v>0</v>
      </c>
      <c r="BM85" s="48">
        <f t="shared" ref="BM85:BM94" si="145">SUM(BN85:BX85)</f>
        <v>0</v>
      </c>
      <c r="BN85" s="48">
        <v>0</v>
      </c>
      <c r="BO85" s="48">
        <v>0</v>
      </c>
      <c r="BP85" s="48">
        <v>0</v>
      </c>
      <c r="BQ85" s="48">
        <v>0</v>
      </c>
      <c r="BR85" s="48">
        <v>0</v>
      </c>
      <c r="BS85" s="48">
        <v>0</v>
      </c>
      <c r="BT85" s="48">
        <v>0</v>
      </c>
      <c r="BU85" s="48">
        <v>0</v>
      </c>
      <c r="BV85" s="48">
        <v>0</v>
      </c>
      <c r="BW85" s="48">
        <v>0</v>
      </c>
      <c r="BX85" s="48">
        <v>0</v>
      </c>
      <c r="BY85" s="48">
        <f t="shared" ref="BY85:BY94" si="146">SUM(BZ85+CP85)</f>
        <v>0</v>
      </c>
      <c r="BZ85" s="48">
        <f t="shared" ref="BZ85:BZ94" si="147">SUM(CA85+CD85+CJ85)</f>
        <v>0</v>
      </c>
      <c r="CA85" s="48">
        <f>SUM(CB85:CC85)</f>
        <v>0</v>
      </c>
      <c r="CB85" s="48">
        <v>0</v>
      </c>
      <c r="CC85" s="48">
        <v>0</v>
      </c>
      <c r="CD85" s="48">
        <f t="shared" ref="CD85:CD94" si="148">SUM(CE85:CI85)</f>
        <v>0</v>
      </c>
      <c r="CE85" s="48">
        <v>0</v>
      </c>
      <c r="CF85" s="48">
        <v>0</v>
      </c>
      <c r="CG85" s="48">
        <v>0</v>
      </c>
      <c r="CH85" s="48">
        <v>0</v>
      </c>
      <c r="CI85" s="48">
        <v>0</v>
      </c>
      <c r="CJ85" s="48">
        <f t="shared" ref="CJ85:CJ94" si="149">SUM(CK85:CO85)</f>
        <v>0</v>
      </c>
      <c r="CK85" s="48">
        <v>0</v>
      </c>
      <c r="CL85" s="48">
        <v>0</v>
      </c>
      <c r="CM85" s="48">
        <v>0</v>
      </c>
      <c r="CN85" s="48"/>
      <c r="CO85" s="48"/>
      <c r="CP85" s="48">
        <v>0</v>
      </c>
      <c r="CQ85" s="48">
        <f>SUM(CR85)</f>
        <v>0</v>
      </c>
      <c r="CR85" s="48">
        <f>SUM(CS85:CT85)</f>
        <v>0</v>
      </c>
      <c r="CS85" s="48">
        <v>0</v>
      </c>
      <c r="CT85" s="50">
        <v>0</v>
      </c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</row>
    <row r="86" spans="1:124" s="52" customFormat="1" ht="15.6" x14ac:dyDescent="0.3">
      <c r="A86" s="47" t="s">
        <v>1</v>
      </c>
      <c r="B86" s="47" t="s">
        <v>86</v>
      </c>
      <c r="C86" s="16" t="s">
        <v>188</v>
      </c>
      <c r="D86" s="45">
        <f t="shared" si="137"/>
        <v>3789312</v>
      </c>
      <c r="E86" s="48">
        <f t="shared" si="138"/>
        <v>3789312</v>
      </c>
      <c r="F86" s="48">
        <f t="shared" si="139"/>
        <v>3789312</v>
      </c>
      <c r="G86" s="48">
        <v>0</v>
      </c>
      <c r="H86" s="48">
        <v>0</v>
      </c>
      <c r="I86" s="48">
        <f>SUM(J86:O86)</f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f>SUM(Q86:R86)</f>
        <v>0</v>
      </c>
      <c r="Q86" s="48">
        <v>0</v>
      </c>
      <c r="R86" s="48">
        <v>0</v>
      </c>
      <c r="S86" s="48">
        <v>0</v>
      </c>
      <c r="T86" s="48">
        <v>0</v>
      </c>
      <c r="U86" s="48">
        <f t="shared" si="140"/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f t="shared" si="141"/>
        <v>3789312</v>
      </c>
      <c r="AF86" s="53"/>
      <c r="AG86" s="49">
        <v>3789312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8">
        <v>0</v>
      </c>
      <c r="AZ86" s="48">
        <v>0</v>
      </c>
      <c r="BA86" s="48">
        <f t="shared" si="142"/>
        <v>0</v>
      </c>
      <c r="BB86" s="48">
        <f t="shared" si="143"/>
        <v>0</v>
      </c>
      <c r="BC86" s="48">
        <v>0</v>
      </c>
      <c r="BD86" s="48">
        <v>0</v>
      </c>
      <c r="BE86" s="48">
        <v>0</v>
      </c>
      <c r="BF86" s="48">
        <f t="shared" si="144"/>
        <v>0</v>
      </c>
      <c r="BG86" s="48">
        <v>0</v>
      </c>
      <c r="BH86" s="48">
        <v>0</v>
      </c>
      <c r="BI86" s="48">
        <v>0</v>
      </c>
      <c r="BJ86" s="48">
        <f>SUM(BK86)</f>
        <v>0</v>
      </c>
      <c r="BK86" s="48">
        <v>0</v>
      </c>
      <c r="BL86" s="48">
        <v>0</v>
      </c>
      <c r="BM86" s="48">
        <f t="shared" si="145"/>
        <v>0</v>
      </c>
      <c r="BN86" s="48">
        <v>0</v>
      </c>
      <c r="BO86" s="48">
        <v>0</v>
      </c>
      <c r="BP86" s="48">
        <v>0</v>
      </c>
      <c r="BQ86" s="48">
        <v>0</v>
      </c>
      <c r="BR86" s="48">
        <v>0</v>
      </c>
      <c r="BS86" s="48">
        <v>0</v>
      </c>
      <c r="BT86" s="48">
        <v>0</v>
      </c>
      <c r="BU86" s="48">
        <v>0</v>
      </c>
      <c r="BV86" s="48">
        <v>0</v>
      </c>
      <c r="BW86" s="48">
        <v>0</v>
      </c>
      <c r="BX86" s="48">
        <v>0</v>
      </c>
      <c r="BY86" s="48">
        <f t="shared" si="146"/>
        <v>0</v>
      </c>
      <c r="BZ86" s="48">
        <f t="shared" si="147"/>
        <v>0</v>
      </c>
      <c r="CA86" s="48">
        <f>SUM(CB86:CC86)</f>
        <v>0</v>
      </c>
      <c r="CB86" s="48">
        <v>0</v>
      </c>
      <c r="CC86" s="48">
        <v>0</v>
      </c>
      <c r="CD86" s="48">
        <f t="shared" si="148"/>
        <v>0</v>
      </c>
      <c r="CE86" s="48">
        <v>0</v>
      </c>
      <c r="CF86" s="48">
        <v>0</v>
      </c>
      <c r="CG86" s="48">
        <v>0</v>
      </c>
      <c r="CH86" s="48">
        <v>0</v>
      </c>
      <c r="CI86" s="48">
        <v>0</v>
      </c>
      <c r="CJ86" s="48">
        <f t="shared" si="149"/>
        <v>0</v>
      </c>
      <c r="CK86" s="48">
        <v>0</v>
      </c>
      <c r="CL86" s="48">
        <v>0</v>
      </c>
      <c r="CM86" s="48">
        <v>0</v>
      </c>
      <c r="CN86" s="48"/>
      <c r="CO86" s="48"/>
      <c r="CP86" s="48">
        <v>0</v>
      </c>
      <c r="CQ86" s="48">
        <f>SUM(CR86)</f>
        <v>0</v>
      </c>
      <c r="CR86" s="48">
        <f>SUM(CS86:CT86)</f>
        <v>0</v>
      </c>
      <c r="CS86" s="48">
        <v>0</v>
      </c>
      <c r="CT86" s="50">
        <v>0</v>
      </c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</row>
    <row r="87" spans="1:124" s="52" customFormat="1" ht="31.2" x14ac:dyDescent="0.3">
      <c r="A87" s="47" t="s">
        <v>1</v>
      </c>
      <c r="B87" s="47" t="s">
        <v>153</v>
      </c>
      <c r="C87" s="16" t="s">
        <v>545</v>
      </c>
      <c r="D87" s="45">
        <f t="shared" si="137"/>
        <v>215047</v>
      </c>
      <c r="E87" s="48">
        <f t="shared" si="138"/>
        <v>215047</v>
      </c>
      <c r="F87" s="48">
        <f t="shared" si="139"/>
        <v>215047</v>
      </c>
      <c r="G87" s="48">
        <v>0</v>
      </c>
      <c r="H87" s="48">
        <v>0</v>
      </c>
      <c r="I87" s="48">
        <f t="shared" si="101"/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f t="shared" si="102"/>
        <v>0</v>
      </c>
      <c r="Q87" s="48">
        <v>0</v>
      </c>
      <c r="R87" s="48">
        <v>0</v>
      </c>
      <c r="S87" s="48">
        <v>0</v>
      </c>
      <c r="T87" s="48">
        <v>0</v>
      </c>
      <c r="U87" s="48">
        <f t="shared" si="140"/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f t="shared" si="141"/>
        <v>215047</v>
      </c>
      <c r="AF87" s="53"/>
      <c r="AG87" s="49">
        <v>215047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8">
        <v>0</v>
      </c>
      <c r="AZ87" s="48">
        <v>0</v>
      </c>
      <c r="BA87" s="48">
        <f t="shared" si="142"/>
        <v>0</v>
      </c>
      <c r="BB87" s="48">
        <f t="shared" si="143"/>
        <v>0</v>
      </c>
      <c r="BC87" s="48">
        <v>0</v>
      </c>
      <c r="BD87" s="48">
        <v>0</v>
      </c>
      <c r="BE87" s="48">
        <v>0</v>
      </c>
      <c r="BF87" s="48">
        <f t="shared" si="144"/>
        <v>0</v>
      </c>
      <c r="BG87" s="48">
        <v>0</v>
      </c>
      <c r="BH87" s="48">
        <v>0</v>
      </c>
      <c r="BI87" s="48">
        <v>0</v>
      </c>
      <c r="BJ87" s="48">
        <f t="shared" si="103"/>
        <v>0</v>
      </c>
      <c r="BK87" s="48">
        <v>0</v>
      </c>
      <c r="BL87" s="48">
        <v>0</v>
      </c>
      <c r="BM87" s="48">
        <f t="shared" si="145"/>
        <v>0</v>
      </c>
      <c r="BN87" s="48">
        <v>0</v>
      </c>
      <c r="BO87" s="48">
        <v>0</v>
      </c>
      <c r="BP87" s="48">
        <v>0</v>
      </c>
      <c r="BQ87" s="48">
        <v>0</v>
      </c>
      <c r="BR87" s="48">
        <v>0</v>
      </c>
      <c r="BS87" s="48">
        <v>0</v>
      </c>
      <c r="BT87" s="48">
        <v>0</v>
      </c>
      <c r="BU87" s="48">
        <v>0</v>
      </c>
      <c r="BV87" s="48">
        <v>0</v>
      </c>
      <c r="BW87" s="48">
        <v>0</v>
      </c>
      <c r="BX87" s="48">
        <v>0</v>
      </c>
      <c r="BY87" s="48">
        <f t="shared" si="146"/>
        <v>0</v>
      </c>
      <c r="BZ87" s="48">
        <f t="shared" si="147"/>
        <v>0</v>
      </c>
      <c r="CA87" s="48">
        <f t="shared" si="104"/>
        <v>0</v>
      </c>
      <c r="CB87" s="48">
        <v>0</v>
      </c>
      <c r="CC87" s="48">
        <v>0</v>
      </c>
      <c r="CD87" s="48">
        <f t="shared" si="148"/>
        <v>0</v>
      </c>
      <c r="CE87" s="48">
        <v>0</v>
      </c>
      <c r="CF87" s="48">
        <v>0</v>
      </c>
      <c r="CG87" s="48">
        <v>0</v>
      </c>
      <c r="CH87" s="48">
        <v>0</v>
      </c>
      <c r="CI87" s="48">
        <v>0</v>
      </c>
      <c r="CJ87" s="48">
        <f t="shared" si="149"/>
        <v>0</v>
      </c>
      <c r="CK87" s="48">
        <v>0</v>
      </c>
      <c r="CL87" s="48">
        <v>0</v>
      </c>
      <c r="CM87" s="48">
        <v>0</v>
      </c>
      <c r="CN87" s="48"/>
      <c r="CO87" s="48"/>
      <c r="CP87" s="48">
        <v>0</v>
      </c>
      <c r="CQ87" s="48">
        <f t="shared" si="105"/>
        <v>0</v>
      </c>
      <c r="CR87" s="48">
        <f t="shared" si="106"/>
        <v>0</v>
      </c>
      <c r="CS87" s="48">
        <v>0</v>
      </c>
      <c r="CT87" s="50">
        <v>0</v>
      </c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</row>
    <row r="88" spans="1:124" s="52" customFormat="1" ht="31.2" x14ac:dyDescent="0.3">
      <c r="A88" s="47" t="s">
        <v>1</v>
      </c>
      <c r="B88" s="47" t="s">
        <v>162</v>
      </c>
      <c r="C88" s="16" t="s">
        <v>163</v>
      </c>
      <c r="D88" s="45">
        <f t="shared" si="137"/>
        <v>340666</v>
      </c>
      <c r="E88" s="48">
        <f t="shared" si="138"/>
        <v>340666</v>
      </c>
      <c r="F88" s="48">
        <f t="shared" si="139"/>
        <v>340666</v>
      </c>
      <c r="G88" s="48">
        <v>0</v>
      </c>
      <c r="H88" s="48">
        <v>0</v>
      </c>
      <c r="I88" s="48">
        <f t="shared" si="101"/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f t="shared" si="102"/>
        <v>0</v>
      </c>
      <c r="Q88" s="48">
        <v>0</v>
      </c>
      <c r="R88" s="48">
        <v>0</v>
      </c>
      <c r="S88" s="48">
        <v>0</v>
      </c>
      <c r="T88" s="48">
        <v>0</v>
      </c>
      <c r="U88" s="48">
        <f t="shared" si="140"/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f t="shared" si="141"/>
        <v>340666</v>
      </c>
      <c r="AF88" s="53"/>
      <c r="AG88" s="49">
        <v>340666</v>
      </c>
      <c r="AH88" s="48">
        <v>0</v>
      </c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0</v>
      </c>
      <c r="AQ88" s="48">
        <v>0</v>
      </c>
      <c r="AR88" s="48">
        <v>0</v>
      </c>
      <c r="AS88" s="48">
        <v>0</v>
      </c>
      <c r="AT88" s="48">
        <v>0</v>
      </c>
      <c r="AU88" s="48">
        <v>0</v>
      </c>
      <c r="AV88" s="48">
        <v>0</v>
      </c>
      <c r="AW88" s="48">
        <v>0</v>
      </c>
      <c r="AX88" s="48">
        <v>0</v>
      </c>
      <c r="AY88" s="48">
        <v>0</v>
      </c>
      <c r="AZ88" s="48">
        <v>0</v>
      </c>
      <c r="BA88" s="48">
        <f t="shared" si="142"/>
        <v>0</v>
      </c>
      <c r="BB88" s="48">
        <f t="shared" si="143"/>
        <v>0</v>
      </c>
      <c r="BC88" s="48">
        <v>0</v>
      </c>
      <c r="BD88" s="48">
        <v>0</v>
      </c>
      <c r="BE88" s="48">
        <v>0</v>
      </c>
      <c r="BF88" s="48">
        <f t="shared" si="144"/>
        <v>0</v>
      </c>
      <c r="BG88" s="48">
        <v>0</v>
      </c>
      <c r="BH88" s="48">
        <v>0</v>
      </c>
      <c r="BI88" s="48">
        <v>0</v>
      </c>
      <c r="BJ88" s="48">
        <f t="shared" si="103"/>
        <v>0</v>
      </c>
      <c r="BK88" s="48">
        <v>0</v>
      </c>
      <c r="BL88" s="48">
        <v>0</v>
      </c>
      <c r="BM88" s="48">
        <f t="shared" si="145"/>
        <v>0</v>
      </c>
      <c r="BN88" s="48">
        <v>0</v>
      </c>
      <c r="BO88" s="48">
        <v>0</v>
      </c>
      <c r="BP88" s="48">
        <v>0</v>
      </c>
      <c r="BQ88" s="48">
        <v>0</v>
      </c>
      <c r="BR88" s="48">
        <v>0</v>
      </c>
      <c r="BS88" s="48">
        <v>0</v>
      </c>
      <c r="BT88" s="48">
        <v>0</v>
      </c>
      <c r="BU88" s="48">
        <v>0</v>
      </c>
      <c r="BV88" s="48">
        <v>0</v>
      </c>
      <c r="BW88" s="48">
        <v>0</v>
      </c>
      <c r="BX88" s="48">
        <v>0</v>
      </c>
      <c r="BY88" s="48">
        <f t="shared" si="146"/>
        <v>0</v>
      </c>
      <c r="BZ88" s="48">
        <f t="shared" si="147"/>
        <v>0</v>
      </c>
      <c r="CA88" s="48">
        <f t="shared" si="104"/>
        <v>0</v>
      </c>
      <c r="CB88" s="48">
        <v>0</v>
      </c>
      <c r="CC88" s="48">
        <v>0</v>
      </c>
      <c r="CD88" s="48">
        <f t="shared" si="148"/>
        <v>0</v>
      </c>
      <c r="CE88" s="48">
        <v>0</v>
      </c>
      <c r="CF88" s="48">
        <v>0</v>
      </c>
      <c r="CG88" s="48">
        <v>0</v>
      </c>
      <c r="CH88" s="48">
        <v>0</v>
      </c>
      <c r="CI88" s="48">
        <v>0</v>
      </c>
      <c r="CJ88" s="48">
        <f t="shared" si="149"/>
        <v>0</v>
      </c>
      <c r="CK88" s="48">
        <v>0</v>
      </c>
      <c r="CL88" s="48">
        <v>0</v>
      </c>
      <c r="CM88" s="48">
        <v>0</v>
      </c>
      <c r="CN88" s="48"/>
      <c r="CO88" s="48"/>
      <c r="CP88" s="48">
        <v>0</v>
      </c>
      <c r="CQ88" s="48">
        <f t="shared" si="105"/>
        <v>0</v>
      </c>
      <c r="CR88" s="48">
        <f t="shared" si="106"/>
        <v>0</v>
      </c>
      <c r="CS88" s="48">
        <v>0</v>
      </c>
      <c r="CT88" s="50">
        <v>0</v>
      </c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</row>
    <row r="89" spans="1:124" s="52" customFormat="1" ht="31.2" x14ac:dyDescent="0.3">
      <c r="A89" s="58"/>
      <c r="B89" s="59" t="s">
        <v>90</v>
      </c>
      <c r="C89" s="22" t="s">
        <v>490</v>
      </c>
      <c r="D89" s="60">
        <f t="shared" si="137"/>
        <v>1520760</v>
      </c>
      <c r="E89" s="54">
        <f t="shared" si="138"/>
        <v>1520760</v>
      </c>
      <c r="F89" s="54">
        <f t="shared" ref="F89" si="150">SUM(G89+H89+I89+P89+S89+T89+U89+AE89+AD89)</f>
        <v>1520760</v>
      </c>
      <c r="G89" s="61">
        <v>0</v>
      </c>
      <c r="H89" s="61">
        <v>0</v>
      </c>
      <c r="I89" s="54">
        <f t="shared" ref="I89" si="151">SUM(J89:O89)</f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54">
        <f t="shared" ref="P89" si="152">SUM(Q89:R89)</f>
        <v>0</v>
      </c>
      <c r="Q89" s="54">
        <v>0</v>
      </c>
      <c r="R89" s="54">
        <v>0</v>
      </c>
      <c r="S89" s="54">
        <v>0</v>
      </c>
      <c r="T89" s="54">
        <v>0</v>
      </c>
      <c r="U89" s="54">
        <f t="shared" ref="U89" si="153">SUM(V89:AC89)</f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f t="shared" si="141"/>
        <v>1520760</v>
      </c>
      <c r="AF89" s="62"/>
      <c r="AG89" s="61">
        <v>1520760</v>
      </c>
      <c r="AH89" s="54">
        <v>0</v>
      </c>
      <c r="AI89" s="54">
        <v>0</v>
      </c>
      <c r="AJ89" s="54">
        <v>0</v>
      </c>
      <c r="AK89" s="54">
        <v>0</v>
      </c>
      <c r="AL89" s="54">
        <v>0</v>
      </c>
      <c r="AM89" s="54">
        <v>0</v>
      </c>
      <c r="AN89" s="54">
        <v>0</v>
      </c>
      <c r="AO89" s="54">
        <v>0</v>
      </c>
      <c r="AP89" s="54">
        <v>0</v>
      </c>
      <c r="AQ89" s="54">
        <v>0</v>
      </c>
      <c r="AR89" s="54">
        <v>0</v>
      </c>
      <c r="AS89" s="54">
        <v>0</v>
      </c>
      <c r="AT89" s="54">
        <v>0</v>
      </c>
      <c r="AU89" s="54">
        <v>0</v>
      </c>
      <c r="AV89" s="54">
        <v>0</v>
      </c>
      <c r="AW89" s="54">
        <v>0</v>
      </c>
      <c r="AX89" s="54">
        <v>0</v>
      </c>
      <c r="AY89" s="54">
        <v>0</v>
      </c>
      <c r="AZ89" s="54">
        <v>0</v>
      </c>
      <c r="BA89" s="54">
        <f t="shared" si="142"/>
        <v>0</v>
      </c>
      <c r="BB89" s="54">
        <f t="shared" ref="BB89" si="154">SUM(BC89:BE89)</f>
        <v>0</v>
      </c>
      <c r="BC89" s="54">
        <v>0</v>
      </c>
      <c r="BD89" s="54">
        <v>0</v>
      </c>
      <c r="BE89" s="54">
        <v>0</v>
      </c>
      <c r="BF89" s="54">
        <f t="shared" si="144"/>
        <v>0</v>
      </c>
      <c r="BG89" s="54">
        <v>0</v>
      </c>
      <c r="BH89" s="54">
        <v>0</v>
      </c>
      <c r="BI89" s="54">
        <v>0</v>
      </c>
      <c r="BJ89" s="54">
        <f t="shared" ref="BJ89" si="155">SUM(BK89)</f>
        <v>0</v>
      </c>
      <c r="BK89" s="54">
        <v>0</v>
      </c>
      <c r="BL89" s="54">
        <v>0</v>
      </c>
      <c r="BM89" s="54">
        <f t="shared" si="145"/>
        <v>0</v>
      </c>
      <c r="BN89" s="54">
        <v>0</v>
      </c>
      <c r="BO89" s="54">
        <v>0</v>
      </c>
      <c r="BP89" s="54">
        <v>0</v>
      </c>
      <c r="BQ89" s="54">
        <v>0</v>
      </c>
      <c r="BR89" s="54">
        <v>0</v>
      </c>
      <c r="BS89" s="54">
        <v>0</v>
      </c>
      <c r="BT89" s="54">
        <v>0</v>
      </c>
      <c r="BU89" s="54">
        <v>0</v>
      </c>
      <c r="BV89" s="54">
        <v>0</v>
      </c>
      <c r="BW89" s="54">
        <v>0</v>
      </c>
      <c r="BX89" s="54">
        <v>0</v>
      </c>
      <c r="BY89" s="54">
        <f t="shared" si="146"/>
        <v>0</v>
      </c>
      <c r="BZ89" s="54">
        <f t="shared" si="147"/>
        <v>0</v>
      </c>
      <c r="CA89" s="54">
        <f t="shared" ref="CA89" si="156">SUM(CB89:CC89)</f>
        <v>0</v>
      </c>
      <c r="CB89" s="54">
        <v>0</v>
      </c>
      <c r="CC89" s="54">
        <v>0</v>
      </c>
      <c r="CD89" s="48">
        <f t="shared" si="148"/>
        <v>0</v>
      </c>
      <c r="CE89" s="54">
        <v>0</v>
      </c>
      <c r="CF89" s="54">
        <v>0</v>
      </c>
      <c r="CG89" s="54">
        <v>0</v>
      </c>
      <c r="CH89" s="54">
        <v>0</v>
      </c>
      <c r="CI89" s="54">
        <v>0</v>
      </c>
      <c r="CJ89" s="54">
        <f t="shared" si="149"/>
        <v>0</v>
      </c>
      <c r="CK89" s="54">
        <v>0</v>
      </c>
      <c r="CL89" s="54">
        <v>0</v>
      </c>
      <c r="CM89" s="54">
        <v>0</v>
      </c>
      <c r="CN89" s="54"/>
      <c r="CO89" s="54"/>
      <c r="CP89" s="54">
        <v>0</v>
      </c>
      <c r="CQ89" s="54">
        <f t="shared" ref="CQ89" si="157">SUM(CR89)</f>
        <v>0</v>
      </c>
      <c r="CR89" s="54">
        <f t="shared" ref="CR89" si="158">SUM(CS89:CT89)</f>
        <v>0</v>
      </c>
      <c r="CS89" s="54">
        <v>0</v>
      </c>
      <c r="CT89" s="63">
        <v>0</v>
      </c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</row>
    <row r="90" spans="1:124" s="52" customFormat="1" ht="31.2" x14ac:dyDescent="0.3">
      <c r="A90" s="58" t="s">
        <v>1</v>
      </c>
      <c r="B90" s="59" t="s">
        <v>92</v>
      </c>
      <c r="C90" s="22" t="s">
        <v>491</v>
      </c>
      <c r="D90" s="60">
        <f t="shared" si="137"/>
        <v>728594</v>
      </c>
      <c r="E90" s="54">
        <f t="shared" si="138"/>
        <v>728594</v>
      </c>
      <c r="F90" s="54">
        <f t="shared" si="139"/>
        <v>728594</v>
      </c>
      <c r="G90" s="61">
        <v>0</v>
      </c>
      <c r="H90" s="61">
        <v>0</v>
      </c>
      <c r="I90" s="54">
        <f t="shared" si="101"/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54">
        <f t="shared" si="102"/>
        <v>0</v>
      </c>
      <c r="Q90" s="54">
        <v>0</v>
      </c>
      <c r="R90" s="54">
        <v>0</v>
      </c>
      <c r="S90" s="54">
        <v>0</v>
      </c>
      <c r="T90" s="54">
        <v>0</v>
      </c>
      <c r="U90" s="54">
        <f t="shared" si="140"/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f t="shared" si="141"/>
        <v>728594</v>
      </c>
      <c r="AF90" s="62"/>
      <c r="AG90" s="61">
        <v>728594</v>
      </c>
      <c r="AH90" s="54">
        <v>0</v>
      </c>
      <c r="AI90" s="54">
        <v>0</v>
      </c>
      <c r="AJ90" s="54">
        <v>0</v>
      </c>
      <c r="AK90" s="54">
        <v>0</v>
      </c>
      <c r="AL90" s="54">
        <v>0</v>
      </c>
      <c r="AM90" s="54">
        <v>0</v>
      </c>
      <c r="AN90" s="54">
        <v>0</v>
      </c>
      <c r="AO90" s="54">
        <v>0</v>
      </c>
      <c r="AP90" s="54">
        <v>0</v>
      </c>
      <c r="AQ90" s="54">
        <v>0</v>
      </c>
      <c r="AR90" s="54">
        <v>0</v>
      </c>
      <c r="AS90" s="54">
        <v>0</v>
      </c>
      <c r="AT90" s="54">
        <v>0</v>
      </c>
      <c r="AU90" s="54">
        <v>0</v>
      </c>
      <c r="AV90" s="54">
        <v>0</v>
      </c>
      <c r="AW90" s="54">
        <v>0</v>
      </c>
      <c r="AX90" s="54">
        <v>0</v>
      </c>
      <c r="AY90" s="54">
        <v>0</v>
      </c>
      <c r="AZ90" s="54">
        <v>0</v>
      </c>
      <c r="BA90" s="54">
        <f t="shared" si="142"/>
        <v>0</v>
      </c>
      <c r="BB90" s="54">
        <f t="shared" si="143"/>
        <v>0</v>
      </c>
      <c r="BC90" s="54">
        <v>0</v>
      </c>
      <c r="BD90" s="54">
        <v>0</v>
      </c>
      <c r="BE90" s="54">
        <v>0</v>
      </c>
      <c r="BF90" s="54">
        <f t="shared" si="144"/>
        <v>0</v>
      </c>
      <c r="BG90" s="54">
        <v>0</v>
      </c>
      <c r="BH90" s="54">
        <v>0</v>
      </c>
      <c r="BI90" s="54">
        <v>0</v>
      </c>
      <c r="BJ90" s="54">
        <f t="shared" si="103"/>
        <v>0</v>
      </c>
      <c r="BK90" s="54">
        <v>0</v>
      </c>
      <c r="BL90" s="54">
        <v>0</v>
      </c>
      <c r="BM90" s="54">
        <f t="shared" si="145"/>
        <v>0</v>
      </c>
      <c r="BN90" s="54">
        <v>0</v>
      </c>
      <c r="BO90" s="54">
        <v>0</v>
      </c>
      <c r="BP90" s="54">
        <v>0</v>
      </c>
      <c r="BQ90" s="54">
        <v>0</v>
      </c>
      <c r="BR90" s="54">
        <v>0</v>
      </c>
      <c r="BS90" s="54">
        <v>0</v>
      </c>
      <c r="BT90" s="54">
        <v>0</v>
      </c>
      <c r="BU90" s="54">
        <v>0</v>
      </c>
      <c r="BV90" s="54">
        <v>0</v>
      </c>
      <c r="BW90" s="54">
        <v>0</v>
      </c>
      <c r="BX90" s="54">
        <v>0</v>
      </c>
      <c r="BY90" s="54">
        <f t="shared" si="146"/>
        <v>0</v>
      </c>
      <c r="BZ90" s="54">
        <f t="shared" si="147"/>
        <v>0</v>
      </c>
      <c r="CA90" s="54">
        <f t="shared" si="104"/>
        <v>0</v>
      </c>
      <c r="CB90" s="54">
        <v>0</v>
      </c>
      <c r="CC90" s="54">
        <v>0</v>
      </c>
      <c r="CD90" s="48">
        <f t="shared" si="148"/>
        <v>0</v>
      </c>
      <c r="CE90" s="54">
        <v>0</v>
      </c>
      <c r="CF90" s="54">
        <v>0</v>
      </c>
      <c r="CG90" s="54">
        <v>0</v>
      </c>
      <c r="CH90" s="54">
        <v>0</v>
      </c>
      <c r="CI90" s="54">
        <v>0</v>
      </c>
      <c r="CJ90" s="54">
        <f t="shared" si="149"/>
        <v>0</v>
      </c>
      <c r="CK90" s="54">
        <v>0</v>
      </c>
      <c r="CL90" s="54">
        <v>0</v>
      </c>
      <c r="CM90" s="54">
        <v>0</v>
      </c>
      <c r="CN90" s="54"/>
      <c r="CO90" s="54"/>
      <c r="CP90" s="54">
        <v>0</v>
      </c>
      <c r="CQ90" s="54">
        <f t="shared" si="105"/>
        <v>0</v>
      </c>
      <c r="CR90" s="54">
        <f t="shared" si="106"/>
        <v>0</v>
      </c>
      <c r="CS90" s="54">
        <v>0</v>
      </c>
      <c r="CT90" s="63">
        <v>0</v>
      </c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</row>
    <row r="91" spans="1:124" s="52" customFormat="1" ht="31.2" x14ac:dyDescent="0.3">
      <c r="A91" s="58" t="s">
        <v>1</v>
      </c>
      <c r="B91" s="58" t="s">
        <v>189</v>
      </c>
      <c r="C91" s="21" t="s">
        <v>364</v>
      </c>
      <c r="D91" s="60">
        <f t="shared" si="137"/>
        <v>365042</v>
      </c>
      <c r="E91" s="54">
        <f t="shared" si="138"/>
        <v>365042</v>
      </c>
      <c r="F91" s="54">
        <f t="shared" si="139"/>
        <v>365042</v>
      </c>
      <c r="G91" s="61">
        <v>296421</v>
      </c>
      <c r="H91" s="61">
        <v>68621</v>
      </c>
      <c r="I91" s="54">
        <f t="shared" si="101"/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/>
      <c r="P91" s="54">
        <f t="shared" si="102"/>
        <v>0</v>
      </c>
      <c r="Q91" s="54">
        <v>0</v>
      </c>
      <c r="R91" s="54"/>
      <c r="S91" s="54">
        <v>0</v>
      </c>
      <c r="T91" s="54">
        <v>0</v>
      </c>
      <c r="U91" s="54">
        <f t="shared" si="140"/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f t="shared" si="141"/>
        <v>0</v>
      </c>
      <c r="AF91" s="62"/>
      <c r="AG91" s="61">
        <v>0</v>
      </c>
      <c r="AH91" s="54">
        <v>0</v>
      </c>
      <c r="AI91" s="54">
        <v>0</v>
      </c>
      <c r="AJ91" s="54">
        <v>0</v>
      </c>
      <c r="AK91" s="54">
        <v>0</v>
      </c>
      <c r="AL91" s="54">
        <v>0</v>
      </c>
      <c r="AM91" s="54">
        <v>0</v>
      </c>
      <c r="AN91" s="54">
        <v>0</v>
      </c>
      <c r="AO91" s="54">
        <v>0</v>
      </c>
      <c r="AP91" s="54">
        <v>0</v>
      </c>
      <c r="AQ91" s="54">
        <v>0</v>
      </c>
      <c r="AR91" s="54">
        <v>0</v>
      </c>
      <c r="AS91" s="54">
        <v>0</v>
      </c>
      <c r="AT91" s="54">
        <v>0</v>
      </c>
      <c r="AU91" s="54">
        <v>0</v>
      </c>
      <c r="AV91" s="54">
        <v>0</v>
      </c>
      <c r="AW91" s="54">
        <v>0</v>
      </c>
      <c r="AX91" s="54">
        <v>0</v>
      </c>
      <c r="AY91" s="54">
        <v>0</v>
      </c>
      <c r="AZ91" s="54">
        <v>0</v>
      </c>
      <c r="BA91" s="54">
        <f t="shared" si="142"/>
        <v>0</v>
      </c>
      <c r="BB91" s="54">
        <f t="shared" si="143"/>
        <v>0</v>
      </c>
      <c r="BC91" s="54">
        <v>0</v>
      </c>
      <c r="BD91" s="54">
        <v>0</v>
      </c>
      <c r="BE91" s="54">
        <v>0</v>
      </c>
      <c r="BF91" s="54">
        <f t="shared" si="144"/>
        <v>0</v>
      </c>
      <c r="BG91" s="54">
        <v>0</v>
      </c>
      <c r="BH91" s="54">
        <v>0</v>
      </c>
      <c r="BI91" s="54">
        <v>0</v>
      </c>
      <c r="BJ91" s="54">
        <f t="shared" si="103"/>
        <v>0</v>
      </c>
      <c r="BK91" s="54">
        <v>0</v>
      </c>
      <c r="BL91" s="54">
        <v>0</v>
      </c>
      <c r="BM91" s="54">
        <f t="shared" si="145"/>
        <v>0</v>
      </c>
      <c r="BN91" s="54">
        <v>0</v>
      </c>
      <c r="BO91" s="54">
        <v>0</v>
      </c>
      <c r="BP91" s="54">
        <v>0</v>
      </c>
      <c r="BQ91" s="54">
        <v>0</v>
      </c>
      <c r="BR91" s="54">
        <v>0</v>
      </c>
      <c r="BS91" s="54">
        <v>0</v>
      </c>
      <c r="BT91" s="54">
        <v>0</v>
      </c>
      <c r="BU91" s="54">
        <v>0</v>
      </c>
      <c r="BV91" s="54">
        <v>0</v>
      </c>
      <c r="BW91" s="54">
        <v>0</v>
      </c>
      <c r="BX91" s="54">
        <v>0</v>
      </c>
      <c r="BY91" s="54">
        <f t="shared" si="146"/>
        <v>0</v>
      </c>
      <c r="BZ91" s="54">
        <f t="shared" si="147"/>
        <v>0</v>
      </c>
      <c r="CA91" s="54">
        <f t="shared" si="104"/>
        <v>0</v>
      </c>
      <c r="CB91" s="54">
        <v>0</v>
      </c>
      <c r="CC91" s="54"/>
      <c r="CD91" s="48">
        <f t="shared" si="148"/>
        <v>0</v>
      </c>
      <c r="CE91" s="54">
        <v>0</v>
      </c>
      <c r="CF91" s="54">
        <v>0</v>
      </c>
      <c r="CG91" s="54">
        <v>0</v>
      </c>
      <c r="CH91" s="54">
        <v>0</v>
      </c>
      <c r="CI91" s="54">
        <v>0</v>
      </c>
      <c r="CJ91" s="54">
        <f t="shared" si="149"/>
        <v>0</v>
      </c>
      <c r="CK91" s="54">
        <v>0</v>
      </c>
      <c r="CL91" s="54">
        <v>0</v>
      </c>
      <c r="CM91" s="54">
        <v>0</v>
      </c>
      <c r="CN91" s="54"/>
      <c r="CO91" s="54"/>
      <c r="CP91" s="54">
        <v>0</v>
      </c>
      <c r="CQ91" s="54">
        <f t="shared" si="105"/>
        <v>0</v>
      </c>
      <c r="CR91" s="54">
        <f t="shared" si="106"/>
        <v>0</v>
      </c>
      <c r="CS91" s="54">
        <v>0</v>
      </c>
      <c r="CT91" s="63">
        <v>0</v>
      </c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</row>
    <row r="92" spans="1:124" s="52" customFormat="1" ht="31.2" x14ac:dyDescent="0.3">
      <c r="A92" s="58"/>
      <c r="B92" s="59">
        <v>146</v>
      </c>
      <c r="C92" s="22" t="s">
        <v>546</v>
      </c>
      <c r="D92" s="60">
        <f t="shared" si="137"/>
        <v>1152374</v>
      </c>
      <c r="E92" s="54">
        <f t="shared" si="138"/>
        <v>1152374</v>
      </c>
      <c r="F92" s="54">
        <f t="shared" ref="F92" si="159">SUM(G92+H92+I92+P92+S92+T92+U92+AE92+AD92)</f>
        <v>1152374</v>
      </c>
      <c r="G92" s="61">
        <v>0</v>
      </c>
      <c r="H92" s="61">
        <v>0</v>
      </c>
      <c r="I92" s="54">
        <f t="shared" ref="I92" si="160">SUM(J92:O92)</f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54">
        <f t="shared" ref="P92" si="161">SUM(Q92:R92)</f>
        <v>0</v>
      </c>
      <c r="Q92" s="54">
        <v>0</v>
      </c>
      <c r="R92" s="54">
        <v>0</v>
      </c>
      <c r="S92" s="54">
        <v>0</v>
      </c>
      <c r="T92" s="54">
        <v>0</v>
      </c>
      <c r="U92" s="54">
        <f t="shared" ref="U92" si="162">SUM(V92:AC92)</f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f t="shared" si="141"/>
        <v>1152374</v>
      </c>
      <c r="AF92" s="62"/>
      <c r="AG92" s="61">
        <v>1152374</v>
      </c>
      <c r="AH92" s="54">
        <v>0</v>
      </c>
      <c r="AI92" s="54">
        <v>0</v>
      </c>
      <c r="AJ92" s="54">
        <v>0</v>
      </c>
      <c r="AK92" s="54">
        <v>0</v>
      </c>
      <c r="AL92" s="54">
        <v>0</v>
      </c>
      <c r="AM92" s="54">
        <v>0</v>
      </c>
      <c r="AN92" s="54">
        <v>0</v>
      </c>
      <c r="AO92" s="54">
        <v>0</v>
      </c>
      <c r="AP92" s="54">
        <v>0</v>
      </c>
      <c r="AQ92" s="54">
        <v>0</v>
      </c>
      <c r="AR92" s="54">
        <v>0</v>
      </c>
      <c r="AS92" s="54">
        <v>0</v>
      </c>
      <c r="AT92" s="54">
        <v>0</v>
      </c>
      <c r="AU92" s="54">
        <v>0</v>
      </c>
      <c r="AV92" s="54">
        <v>0</v>
      </c>
      <c r="AW92" s="54">
        <v>0</v>
      </c>
      <c r="AX92" s="54">
        <v>0</v>
      </c>
      <c r="AY92" s="54">
        <v>0</v>
      </c>
      <c r="AZ92" s="54">
        <v>0</v>
      </c>
      <c r="BA92" s="54">
        <f t="shared" si="142"/>
        <v>0</v>
      </c>
      <c r="BB92" s="54">
        <f t="shared" ref="BB92" si="163">SUM(BC92:BE92)</f>
        <v>0</v>
      </c>
      <c r="BC92" s="54">
        <v>0</v>
      </c>
      <c r="BD92" s="54">
        <v>0</v>
      </c>
      <c r="BE92" s="54">
        <v>0</v>
      </c>
      <c r="BF92" s="54">
        <f t="shared" ref="BF92" si="164">SUM(BH92:BH92)</f>
        <v>0</v>
      </c>
      <c r="BG92" s="54">
        <v>0</v>
      </c>
      <c r="BH92" s="54">
        <v>0</v>
      </c>
      <c r="BI92" s="54">
        <v>0</v>
      </c>
      <c r="BJ92" s="54">
        <f t="shared" ref="BJ92" si="165">SUM(BK92)</f>
        <v>0</v>
      </c>
      <c r="BK92" s="54">
        <v>0</v>
      </c>
      <c r="BL92" s="54">
        <v>0</v>
      </c>
      <c r="BM92" s="54">
        <f t="shared" ref="BM92" si="166">SUM(BN92:BX92)</f>
        <v>0</v>
      </c>
      <c r="BN92" s="54">
        <v>0</v>
      </c>
      <c r="BO92" s="54">
        <v>0</v>
      </c>
      <c r="BP92" s="54">
        <v>0</v>
      </c>
      <c r="BQ92" s="54">
        <v>0</v>
      </c>
      <c r="BR92" s="54">
        <v>0</v>
      </c>
      <c r="BS92" s="54">
        <v>0</v>
      </c>
      <c r="BT92" s="54">
        <v>0</v>
      </c>
      <c r="BU92" s="54">
        <v>0</v>
      </c>
      <c r="BV92" s="54">
        <v>0</v>
      </c>
      <c r="BW92" s="54">
        <v>0</v>
      </c>
      <c r="BX92" s="54">
        <v>0</v>
      </c>
      <c r="BY92" s="54">
        <f t="shared" si="146"/>
        <v>0</v>
      </c>
      <c r="BZ92" s="54">
        <f t="shared" si="147"/>
        <v>0</v>
      </c>
      <c r="CA92" s="54">
        <f t="shared" ref="CA92" si="167">SUM(CB92:CC92)</f>
        <v>0</v>
      </c>
      <c r="CB92" s="54">
        <v>0</v>
      </c>
      <c r="CC92" s="54">
        <v>0</v>
      </c>
      <c r="CD92" s="48">
        <f t="shared" si="148"/>
        <v>0</v>
      </c>
      <c r="CE92" s="54">
        <v>0</v>
      </c>
      <c r="CF92" s="54">
        <v>0</v>
      </c>
      <c r="CG92" s="54">
        <v>0</v>
      </c>
      <c r="CH92" s="54">
        <v>0</v>
      </c>
      <c r="CI92" s="54">
        <v>0</v>
      </c>
      <c r="CJ92" s="54">
        <f t="shared" ref="CJ92" si="168">SUM(CK92:CO92)</f>
        <v>0</v>
      </c>
      <c r="CK92" s="54">
        <v>0</v>
      </c>
      <c r="CL92" s="54">
        <v>0</v>
      </c>
      <c r="CM92" s="54">
        <v>0</v>
      </c>
      <c r="CN92" s="54"/>
      <c r="CO92" s="54"/>
      <c r="CP92" s="54">
        <v>0</v>
      </c>
      <c r="CQ92" s="54">
        <f t="shared" ref="CQ92" si="169">SUM(CR92)</f>
        <v>0</v>
      </c>
      <c r="CR92" s="54">
        <f t="shared" ref="CR92" si="170">SUM(CS92:CT92)</f>
        <v>0</v>
      </c>
      <c r="CS92" s="54">
        <v>0</v>
      </c>
      <c r="CT92" s="63">
        <v>0</v>
      </c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</row>
    <row r="93" spans="1:124" s="51" customFormat="1" ht="15.6" x14ac:dyDescent="0.3">
      <c r="A93" s="58"/>
      <c r="B93" s="59" t="s">
        <v>299</v>
      </c>
      <c r="C93" s="22" t="s">
        <v>492</v>
      </c>
      <c r="D93" s="60">
        <f t="shared" si="137"/>
        <v>246701</v>
      </c>
      <c r="E93" s="54">
        <f t="shared" si="138"/>
        <v>246701</v>
      </c>
      <c r="F93" s="54">
        <f t="shared" si="139"/>
        <v>246701</v>
      </c>
      <c r="G93" s="61">
        <v>0</v>
      </c>
      <c r="H93" s="61">
        <v>0</v>
      </c>
      <c r="I93" s="54">
        <f t="shared" si="101"/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54">
        <f t="shared" si="102"/>
        <v>0</v>
      </c>
      <c r="Q93" s="54">
        <v>0</v>
      </c>
      <c r="R93" s="54">
        <v>0</v>
      </c>
      <c r="S93" s="54">
        <v>0</v>
      </c>
      <c r="T93" s="54">
        <v>0</v>
      </c>
      <c r="U93" s="54">
        <f t="shared" si="140"/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f t="shared" si="141"/>
        <v>246701</v>
      </c>
      <c r="AF93" s="62"/>
      <c r="AG93" s="61">
        <v>246701</v>
      </c>
      <c r="AH93" s="54">
        <v>0</v>
      </c>
      <c r="AI93" s="54">
        <v>0</v>
      </c>
      <c r="AJ93" s="54">
        <v>0</v>
      </c>
      <c r="AK93" s="54">
        <v>0</v>
      </c>
      <c r="AL93" s="54">
        <v>0</v>
      </c>
      <c r="AM93" s="54">
        <v>0</v>
      </c>
      <c r="AN93" s="54">
        <v>0</v>
      </c>
      <c r="AO93" s="54">
        <v>0</v>
      </c>
      <c r="AP93" s="54">
        <v>0</v>
      </c>
      <c r="AQ93" s="54">
        <v>0</v>
      </c>
      <c r="AR93" s="54">
        <v>0</v>
      </c>
      <c r="AS93" s="54">
        <v>0</v>
      </c>
      <c r="AT93" s="54">
        <v>0</v>
      </c>
      <c r="AU93" s="54">
        <v>0</v>
      </c>
      <c r="AV93" s="54">
        <v>0</v>
      </c>
      <c r="AW93" s="54">
        <v>0</v>
      </c>
      <c r="AX93" s="54">
        <v>0</v>
      </c>
      <c r="AY93" s="54">
        <v>0</v>
      </c>
      <c r="AZ93" s="54">
        <v>0</v>
      </c>
      <c r="BA93" s="54">
        <f t="shared" si="142"/>
        <v>0</v>
      </c>
      <c r="BB93" s="54">
        <f t="shared" si="143"/>
        <v>0</v>
      </c>
      <c r="BC93" s="54">
        <v>0</v>
      </c>
      <c r="BD93" s="54">
        <v>0</v>
      </c>
      <c r="BE93" s="54">
        <v>0</v>
      </c>
      <c r="BF93" s="54">
        <f t="shared" si="144"/>
        <v>0</v>
      </c>
      <c r="BG93" s="54">
        <v>0</v>
      </c>
      <c r="BH93" s="54">
        <v>0</v>
      </c>
      <c r="BI93" s="54">
        <v>0</v>
      </c>
      <c r="BJ93" s="54">
        <f t="shared" si="103"/>
        <v>0</v>
      </c>
      <c r="BK93" s="54">
        <v>0</v>
      </c>
      <c r="BL93" s="54">
        <v>0</v>
      </c>
      <c r="BM93" s="54">
        <f t="shared" si="145"/>
        <v>0</v>
      </c>
      <c r="BN93" s="54">
        <v>0</v>
      </c>
      <c r="BO93" s="54">
        <v>0</v>
      </c>
      <c r="BP93" s="54">
        <v>0</v>
      </c>
      <c r="BQ93" s="54">
        <v>0</v>
      </c>
      <c r="BR93" s="54">
        <v>0</v>
      </c>
      <c r="BS93" s="54">
        <v>0</v>
      </c>
      <c r="BT93" s="54">
        <v>0</v>
      </c>
      <c r="BU93" s="54">
        <v>0</v>
      </c>
      <c r="BV93" s="54">
        <v>0</v>
      </c>
      <c r="BW93" s="54">
        <v>0</v>
      </c>
      <c r="BX93" s="54">
        <v>0</v>
      </c>
      <c r="BY93" s="54">
        <f t="shared" si="146"/>
        <v>0</v>
      </c>
      <c r="BZ93" s="54">
        <f t="shared" si="147"/>
        <v>0</v>
      </c>
      <c r="CA93" s="54">
        <f t="shared" si="104"/>
        <v>0</v>
      </c>
      <c r="CB93" s="54">
        <v>0</v>
      </c>
      <c r="CC93" s="54">
        <v>0</v>
      </c>
      <c r="CD93" s="48">
        <f t="shared" si="148"/>
        <v>0</v>
      </c>
      <c r="CE93" s="54">
        <v>0</v>
      </c>
      <c r="CF93" s="54">
        <v>0</v>
      </c>
      <c r="CG93" s="54">
        <v>0</v>
      </c>
      <c r="CH93" s="54">
        <v>0</v>
      </c>
      <c r="CI93" s="54">
        <v>0</v>
      </c>
      <c r="CJ93" s="54">
        <f t="shared" si="149"/>
        <v>0</v>
      </c>
      <c r="CK93" s="54">
        <v>0</v>
      </c>
      <c r="CL93" s="54">
        <v>0</v>
      </c>
      <c r="CM93" s="54">
        <v>0</v>
      </c>
      <c r="CN93" s="54"/>
      <c r="CO93" s="54"/>
      <c r="CP93" s="54">
        <v>0</v>
      </c>
      <c r="CQ93" s="54">
        <f t="shared" si="105"/>
        <v>0</v>
      </c>
      <c r="CR93" s="54">
        <f t="shared" si="106"/>
        <v>0</v>
      </c>
      <c r="CS93" s="54">
        <v>0</v>
      </c>
      <c r="CT93" s="63">
        <v>0</v>
      </c>
    </row>
    <row r="94" spans="1:124" s="51" customFormat="1" ht="31.2" x14ac:dyDescent="0.3">
      <c r="A94" s="58"/>
      <c r="B94" s="59" t="s">
        <v>104</v>
      </c>
      <c r="C94" s="22" t="s">
        <v>493</v>
      </c>
      <c r="D94" s="60">
        <f t="shared" si="137"/>
        <v>217126</v>
      </c>
      <c r="E94" s="54">
        <f t="shared" si="138"/>
        <v>217126</v>
      </c>
      <c r="F94" s="54">
        <f t="shared" si="139"/>
        <v>217126</v>
      </c>
      <c r="G94" s="61">
        <v>0</v>
      </c>
      <c r="H94" s="61">
        <v>0</v>
      </c>
      <c r="I94" s="54">
        <f t="shared" si="101"/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54">
        <f t="shared" si="102"/>
        <v>0</v>
      </c>
      <c r="Q94" s="54">
        <v>0</v>
      </c>
      <c r="R94" s="54">
        <v>0</v>
      </c>
      <c r="S94" s="54">
        <v>0</v>
      </c>
      <c r="T94" s="54">
        <v>0</v>
      </c>
      <c r="U94" s="54">
        <f t="shared" si="140"/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f t="shared" si="141"/>
        <v>217126</v>
      </c>
      <c r="AF94" s="62"/>
      <c r="AG94" s="61">
        <v>217126</v>
      </c>
      <c r="AH94" s="54">
        <v>0</v>
      </c>
      <c r="AI94" s="54">
        <v>0</v>
      </c>
      <c r="AJ94" s="54">
        <v>0</v>
      </c>
      <c r="AK94" s="54">
        <v>0</v>
      </c>
      <c r="AL94" s="54">
        <v>0</v>
      </c>
      <c r="AM94" s="54">
        <v>0</v>
      </c>
      <c r="AN94" s="54">
        <v>0</v>
      </c>
      <c r="AO94" s="54">
        <v>0</v>
      </c>
      <c r="AP94" s="54">
        <v>0</v>
      </c>
      <c r="AQ94" s="54">
        <v>0</v>
      </c>
      <c r="AR94" s="54">
        <v>0</v>
      </c>
      <c r="AS94" s="54">
        <v>0</v>
      </c>
      <c r="AT94" s="54">
        <v>0</v>
      </c>
      <c r="AU94" s="54">
        <v>0</v>
      </c>
      <c r="AV94" s="54">
        <v>0</v>
      </c>
      <c r="AW94" s="54">
        <v>0</v>
      </c>
      <c r="AX94" s="54">
        <v>0</v>
      </c>
      <c r="AY94" s="54">
        <v>0</v>
      </c>
      <c r="AZ94" s="54">
        <v>0</v>
      </c>
      <c r="BA94" s="54">
        <f t="shared" si="142"/>
        <v>0</v>
      </c>
      <c r="BB94" s="54">
        <f t="shared" si="143"/>
        <v>0</v>
      </c>
      <c r="BC94" s="54">
        <v>0</v>
      </c>
      <c r="BD94" s="54">
        <v>0</v>
      </c>
      <c r="BE94" s="54">
        <v>0</v>
      </c>
      <c r="BF94" s="54">
        <f t="shared" si="144"/>
        <v>0</v>
      </c>
      <c r="BG94" s="54">
        <v>0</v>
      </c>
      <c r="BH94" s="54">
        <v>0</v>
      </c>
      <c r="BI94" s="54">
        <v>0</v>
      </c>
      <c r="BJ94" s="54">
        <f t="shared" si="103"/>
        <v>0</v>
      </c>
      <c r="BK94" s="54">
        <v>0</v>
      </c>
      <c r="BL94" s="54">
        <v>0</v>
      </c>
      <c r="BM94" s="54">
        <f t="shared" si="145"/>
        <v>0</v>
      </c>
      <c r="BN94" s="54">
        <v>0</v>
      </c>
      <c r="BO94" s="54">
        <v>0</v>
      </c>
      <c r="BP94" s="54">
        <v>0</v>
      </c>
      <c r="BQ94" s="54">
        <v>0</v>
      </c>
      <c r="BR94" s="54">
        <v>0</v>
      </c>
      <c r="BS94" s="54">
        <v>0</v>
      </c>
      <c r="BT94" s="54">
        <v>0</v>
      </c>
      <c r="BU94" s="54">
        <v>0</v>
      </c>
      <c r="BV94" s="54">
        <v>0</v>
      </c>
      <c r="BW94" s="54">
        <v>0</v>
      </c>
      <c r="BX94" s="54">
        <v>0</v>
      </c>
      <c r="BY94" s="54">
        <f t="shared" si="146"/>
        <v>0</v>
      </c>
      <c r="BZ94" s="54">
        <f t="shared" si="147"/>
        <v>0</v>
      </c>
      <c r="CA94" s="54">
        <f t="shared" si="104"/>
        <v>0</v>
      </c>
      <c r="CB94" s="54">
        <v>0</v>
      </c>
      <c r="CC94" s="54">
        <v>0</v>
      </c>
      <c r="CD94" s="48">
        <f t="shared" si="148"/>
        <v>0</v>
      </c>
      <c r="CE94" s="54">
        <v>0</v>
      </c>
      <c r="CF94" s="54">
        <v>0</v>
      </c>
      <c r="CG94" s="54">
        <v>0</v>
      </c>
      <c r="CH94" s="54">
        <v>0</v>
      </c>
      <c r="CI94" s="54">
        <v>0</v>
      </c>
      <c r="CJ94" s="54">
        <f t="shared" si="149"/>
        <v>0</v>
      </c>
      <c r="CK94" s="54">
        <v>0</v>
      </c>
      <c r="CL94" s="54">
        <v>0</v>
      </c>
      <c r="CM94" s="54">
        <v>0</v>
      </c>
      <c r="CN94" s="54"/>
      <c r="CO94" s="54"/>
      <c r="CP94" s="54">
        <v>0</v>
      </c>
      <c r="CQ94" s="54">
        <f t="shared" si="105"/>
        <v>0</v>
      </c>
      <c r="CR94" s="54">
        <f t="shared" si="106"/>
        <v>0</v>
      </c>
      <c r="CS94" s="54">
        <v>0</v>
      </c>
      <c r="CT94" s="63">
        <v>0</v>
      </c>
    </row>
    <row r="95" spans="1:124" s="43" customFormat="1" ht="31.2" x14ac:dyDescent="0.3">
      <c r="A95" s="55" t="s">
        <v>190</v>
      </c>
      <c r="B95" s="55" t="s">
        <v>1</v>
      </c>
      <c r="C95" s="17" t="s">
        <v>191</v>
      </c>
      <c r="D95" s="56">
        <f>SUM(D96)</f>
        <v>191631521</v>
      </c>
      <c r="E95" s="56">
        <f t="shared" ref="E95:BS96" si="171">SUM(E96)</f>
        <v>191631521</v>
      </c>
      <c r="F95" s="56">
        <f t="shared" si="171"/>
        <v>0</v>
      </c>
      <c r="G95" s="56">
        <f t="shared" si="171"/>
        <v>0</v>
      </c>
      <c r="H95" s="56">
        <f t="shared" si="171"/>
        <v>0</v>
      </c>
      <c r="I95" s="56">
        <f t="shared" si="171"/>
        <v>0</v>
      </c>
      <c r="J95" s="56">
        <f t="shared" si="171"/>
        <v>0</v>
      </c>
      <c r="K95" s="56">
        <f t="shared" si="171"/>
        <v>0</v>
      </c>
      <c r="L95" s="56">
        <f t="shared" si="171"/>
        <v>0</v>
      </c>
      <c r="M95" s="56">
        <f t="shared" si="171"/>
        <v>0</v>
      </c>
      <c r="N95" s="56">
        <f t="shared" si="171"/>
        <v>0</v>
      </c>
      <c r="O95" s="56">
        <f t="shared" si="171"/>
        <v>0</v>
      </c>
      <c r="P95" s="56">
        <f t="shared" si="171"/>
        <v>0</v>
      </c>
      <c r="Q95" s="56">
        <f t="shared" si="171"/>
        <v>0</v>
      </c>
      <c r="R95" s="56">
        <f t="shared" si="171"/>
        <v>0</v>
      </c>
      <c r="S95" s="56">
        <f t="shared" si="171"/>
        <v>0</v>
      </c>
      <c r="T95" s="56">
        <f t="shared" si="171"/>
        <v>0</v>
      </c>
      <c r="U95" s="56">
        <f t="shared" si="171"/>
        <v>0</v>
      </c>
      <c r="V95" s="56">
        <f t="shared" si="171"/>
        <v>0</v>
      </c>
      <c r="W95" s="56">
        <f t="shared" si="171"/>
        <v>0</v>
      </c>
      <c r="X95" s="56">
        <f t="shared" si="171"/>
        <v>0</v>
      </c>
      <c r="Y95" s="56">
        <f t="shared" si="171"/>
        <v>0</v>
      </c>
      <c r="Z95" s="56">
        <f t="shared" si="171"/>
        <v>0</v>
      </c>
      <c r="AA95" s="56">
        <f t="shared" si="171"/>
        <v>0</v>
      </c>
      <c r="AB95" s="56">
        <f t="shared" si="171"/>
        <v>0</v>
      </c>
      <c r="AC95" s="56">
        <f t="shared" si="171"/>
        <v>0</v>
      </c>
      <c r="AD95" s="56">
        <f t="shared" si="171"/>
        <v>0</v>
      </c>
      <c r="AE95" s="56">
        <f t="shared" si="171"/>
        <v>0</v>
      </c>
      <c r="AF95" s="56">
        <f t="shared" si="171"/>
        <v>0</v>
      </c>
      <c r="AG95" s="56">
        <f t="shared" si="171"/>
        <v>0</v>
      </c>
      <c r="AH95" s="56">
        <f t="shared" si="171"/>
        <v>0</v>
      </c>
      <c r="AI95" s="56">
        <f t="shared" si="171"/>
        <v>0</v>
      </c>
      <c r="AJ95" s="56">
        <f t="shared" si="171"/>
        <v>0</v>
      </c>
      <c r="AK95" s="56">
        <f t="shared" si="171"/>
        <v>0</v>
      </c>
      <c r="AL95" s="56">
        <f t="shared" si="171"/>
        <v>0</v>
      </c>
      <c r="AM95" s="56">
        <f t="shared" si="171"/>
        <v>0</v>
      </c>
      <c r="AN95" s="56">
        <f t="shared" si="171"/>
        <v>0</v>
      </c>
      <c r="AO95" s="56">
        <f t="shared" si="171"/>
        <v>0</v>
      </c>
      <c r="AP95" s="56">
        <f t="shared" si="171"/>
        <v>0</v>
      </c>
      <c r="AQ95" s="56">
        <f t="shared" si="171"/>
        <v>0</v>
      </c>
      <c r="AR95" s="56">
        <f t="shared" si="171"/>
        <v>0</v>
      </c>
      <c r="AS95" s="56">
        <f t="shared" si="171"/>
        <v>0</v>
      </c>
      <c r="AT95" s="56"/>
      <c r="AU95" s="56"/>
      <c r="AV95" s="56">
        <f t="shared" si="171"/>
        <v>0</v>
      </c>
      <c r="AW95" s="56">
        <f t="shared" si="171"/>
        <v>0</v>
      </c>
      <c r="AX95" s="56">
        <f t="shared" si="171"/>
        <v>0</v>
      </c>
      <c r="AY95" s="56"/>
      <c r="AZ95" s="56">
        <f t="shared" si="171"/>
        <v>0</v>
      </c>
      <c r="BA95" s="56">
        <f t="shared" si="171"/>
        <v>191631521</v>
      </c>
      <c r="BB95" s="56">
        <f t="shared" si="171"/>
        <v>191631521</v>
      </c>
      <c r="BC95" s="56">
        <f t="shared" si="171"/>
        <v>191631521</v>
      </c>
      <c r="BD95" s="56">
        <f t="shared" si="171"/>
        <v>0</v>
      </c>
      <c r="BE95" s="56">
        <f t="shared" si="171"/>
        <v>0</v>
      </c>
      <c r="BF95" s="56">
        <f t="shared" si="171"/>
        <v>0</v>
      </c>
      <c r="BG95" s="56">
        <f t="shared" si="171"/>
        <v>0</v>
      </c>
      <c r="BH95" s="56">
        <f t="shared" si="171"/>
        <v>0</v>
      </c>
      <c r="BI95" s="56">
        <f t="shared" si="171"/>
        <v>0</v>
      </c>
      <c r="BJ95" s="56">
        <f t="shared" si="171"/>
        <v>0</v>
      </c>
      <c r="BK95" s="56">
        <f t="shared" si="171"/>
        <v>0</v>
      </c>
      <c r="BL95" s="56">
        <f t="shared" si="171"/>
        <v>0</v>
      </c>
      <c r="BM95" s="56">
        <f t="shared" si="171"/>
        <v>0</v>
      </c>
      <c r="BN95" s="56">
        <f t="shared" si="171"/>
        <v>0</v>
      </c>
      <c r="BO95" s="56">
        <f t="shared" si="171"/>
        <v>0</v>
      </c>
      <c r="BP95" s="56">
        <f t="shared" si="171"/>
        <v>0</v>
      </c>
      <c r="BQ95" s="56">
        <f t="shared" si="171"/>
        <v>0</v>
      </c>
      <c r="BR95" s="56">
        <f t="shared" si="171"/>
        <v>0</v>
      </c>
      <c r="BS95" s="56">
        <f t="shared" si="171"/>
        <v>0</v>
      </c>
      <c r="BT95" s="56">
        <f t="shared" ref="BT95:CT96" si="172">SUM(BT96)</f>
        <v>0</v>
      </c>
      <c r="BU95" s="56">
        <f t="shared" si="172"/>
        <v>0</v>
      </c>
      <c r="BV95" s="56">
        <f t="shared" si="172"/>
        <v>0</v>
      </c>
      <c r="BW95" s="56">
        <f t="shared" si="172"/>
        <v>0</v>
      </c>
      <c r="BX95" s="56">
        <f t="shared" si="172"/>
        <v>0</v>
      </c>
      <c r="BY95" s="56">
        <f t="shared" si="172"/>
        <v>0</v>
      </c>
      <c r="BZ95" s="56">
        <f t="shared" si="172"/>
        <v>0</v>
      </c>
      <c r="CA95" s="56">
        <f t="shared" si="172"/>
        <v>0</v>
      </c>
      <c r="CB95" s="56">
        <f t="shared" si="172"/>
        <v>0</v>
      </c>
      <c r="CC95" s="56">
        <f t="shared" si="172"/>
        <v>0</v>
      </c>
      <c r="CD95" s="56">
        <f t="shared" si="172"/>
        <v>0</v>
      </c>
      <c r="CE95" s="56">
        <f t="shared" si="172"/>
        <v>0</v>
      </c>
      <c r="CF95" s="56">
        <f t="shared" si="172"/>
        <v>0</v>
      </c>
      <c r="CG95" s="56">
        <f t="shared" si="172"/>
        <v>0</v>
      </c>
      <c r="CH95" s="56">
        <f t="shared" si="172"/>
        <v>0</v>
      </c>
      <c r="CI95" s="56">
        <f t="shared" si="172"/>
        <v>0</v>
      </c>
      <c r="CJ95" s="56">
        <f t="shared" si="172"/>
        <v>0</v>
      </c>
      <c r="CK95" s="56">
        <f t="shared" si="172"/>
        <v>0</v>
      </c>
      <c r="CL95" s="56">
        <f t="shared" si="172"/>
        <v>0</v>
      </c>
      <c r="CM95" s="56">
        <f t="shared" si="172"/>
        <v>0</v>
      </c>
      <c r="CN95" s="56"/>
      <c r="CO95" s="56"/>
      <c r="CP95" s="56">
        <f t="shared" si="172"/>
        <v>0</v>
      </c>
      <c r="CQ95" s="56">
        <f t="shared" si="172"/>
        <v>0</v>
      </c>
      <c r="CR95" s="56">
        <f t="shared" si="172"/>
        <v>0</v>
      </c>
      <c r="CS95" s="56">
        <f t="shared" si="172"/>
        <v>0</v>
      </c>
      <c r="CT95" s="57">
        <f t="shared" si="172"/>
        <v>0</v>
      </c>
    </row>
    <row r="96" spans="1:124" s="43" customFormat="1" ht="31.2" x14ac:dyDescent="0.3">
      <c r="A96" s="39" t="s">
        <v>192</v>
      </c>
      <c r="B96" s="39" t="s">
        <v>1</v>
      </c>
      <c r="C96" s="15" t="s">
        <v>560</v>
      </c>
      <c r="D96" s="45">
        <f>SUM(D97)</f>
        <v>191631521</v>
      </c>
      <c r="E96" s="45">
        <f t="shared" si="171"/>
        <v>191631521</v>
      </c>
      <c r="F96" s="45">
        <f t="shared" si="171"/>
        <v>0</v>
      </c>
      <c r="G96" s="45">
        <f t="shared" si="171"/>
        <v>0</v>
      </c>
      <c r="H96" s="45">
        <f t="shared" si="171"/>
        <v>0</v>
      </c>
      <c r="I96" s="45">
        <f t="shared" si="171"/>
        <v>0</v>
      </c>
      <c r="J96" s="45">
        <f t="shared" si="171"/>
        <v>0</v>
      </c>
      <c r="K96" s="45">
        <f t="shared" si="171"/>
        <v>0</v>
      </c>
      <c r="L96" s="45">
        <f t="shared" si="171"/>
        <v>0</v>
      </c>
      <c r="M96" s="45">
        <f t="shared" si="171"/>
        <v>0</v>
      </c>
      <c r="N96" s="45">
        <f t="shared" si="171"/>
        <v>0</v>
      </c>
      <c r="O96" s="45">
        <f t="shared" si="171"/>
        <v>0</v>
      </c>
      <c r="P96" s="45">
        <f t="shared" si="171"/>
        <v>0</v>
      </c>
      <c r="Q96" s="45">
        <f t="shared" si="171"/>
        <v>0</v>
      </c>
      <c r="R96" s="45">
        <f t="shared" si="171"/>
        <v>0</v>
      </c>
      <c r="S96" s="45">
        <f t="shared" si="171"/>
        <v>0</v>
      </c>
      <c r="T96" s="45">
        <f t="shared" si="171"/>
        <v>0</v>
      </c>
      <c r="U96" s="45">
        <f t="shared" si="171"/>
        <v>0</v>
      </c>
      <c r="V96" s="45">
        <f t="shared" si="171"/>
        <v>0</v>
      </c>
      <c r="W96" s="45">
        <f t="shared" si="171"/>
        <v>0</v>
      </c>
      <c r="X96" s="45">
        <f t="shared" si="171"/>
        <v>0</v>
      </c>
      <c r="Y96" s="45">
        <f t="shared" si="171"/>
        <v>0</v>
      </c>
      <c r="Z96" s="45">
        <f t="shared" si="171"/>
        <v>0</v>
      </c>
      <c r="AA96" s="45">
        <f t="shared" si="171"/>
        <v>0</v>
      </c>
      <c r="AB96" s="45">
        <f t="shared" si="171"/>
        <v>0</v>
      </c>
      <c r="AC96" s="45">
        <f t="shared" si="171"/>
        <v>0</v>
      </c>
      <c r="AD96" s="45">
        <f t="shared" si="171"/>
        <v>0</v>
      </c>
      <c r="AE96" s="45">
        <f t="shared" si="171"/>
        <v>0</v>
      </c>
      <c r="AF96" s="45">
        <f t="shared" si="171"/>
        <v>0</v>
      </c>
      <c r="AG96" s="45">
        <f t="shared" si="171"/>
        <v>0</v>
      </c>
      <c r="AH96" s="45">
        <f t="shared" si="171"/>
        <v>0</v>
      </c>
      <c r="AI96" s="45">
        <f t="shared" si="171"/>
        <v>0</v>
      </c>
      <c r="AJ96" s="45">
        <f t="shared" si="171"/>
        <v>0</v>
      </c>
      <c r="AK96" s="45">
        <f t="shared" si="171"/>
        <v>0</v>
      </c>
      <c r="AL96" s="45">
        <f t="shared" si="171"/>
        <v>0</v>
      </c>
      <c r="AM96" s="45">
        <f t="shared" si="171"/>
        <v>0</v>
      </c>
      <c r="AN96" s="45">
        <f t="shared" si="171"/>
        <v>0</v>
      </c>
      <c r="AO96" s="45">
        <f t="shared" si="171"/>
        <v>0</v>
      </c>
      <c r="AP96" s="45">
        <f t="shared" si="171"/>
        <v>0</v>
      </c>
      <c r="AQ96" s="45">
        <f t="shared" si="171"/>
        <v>0</v>
      </c>
      <c r="AR96" s="45">
        <f t="shared" si="171"/>
        <v>0</v>
      </c>
      <c r="AS96" s="45">
        <f t="shared" si="171"/>
        <v>0</v>
      </c>
      <c r="AT96" s="45"/>
      <c r="AU96" s="45"/>
      <c r="AV96" s="45">
        <f t="shared" si="171"/>
        <v>0</v>
      </c>
      <c r="AW96" s="45">
        <f t="shared" si="171"/>
        <v>0</v>
      </c>
      <c r="AX96" s="45">
        <f t="shared" si="171"/>
        <v>0</v>
      </c>
      <c r="AY96" s="45"/>
      <c r="AZ96" s="45">
        <f t="shared" si="171"/>
        <v>0</v>
      </c>
      <c r="BA96" s="45">
        <f t="shared" si="171"/>
        <v>191631521</v>
      </c>
      <c r="BB96" s="45">
        <f t="shared" si="171"/>
        <v>191631521</v>
      </c>
      <c r="BC96" s="45">
        <f t="shared" si="171"/>
        <v>191631521</v>
      </c>
      <c r="BD96" s="45">
        <f t="shared" si="171"/>
        <v>0</v>
      </c>
      <c r="BE96" s="45">
        <f t="shared" si="171"/>
        <v>0</v>
      </c>
      <c r="BF96" s="45">
        <f t="shared" si="171"/>
        <v>0</v>
      </c>
      <c r="BG96" s="45">
        <f t="shared" si="171"/>
        <v>0</v>
      </c>
      <c r="BH96" s="45">
        <f t="shared" si="171"/>
        <v>0</v>
      </c>
      <c r="BI96" s="45">
        <f t="shared" si="171"/>
        <v>0</v>
      </c>
      <c r="BJ96" s="45">
        <f t="shared" si="171"/>
        <v>0</v>
      </c>
      <c r="BK96" s="45">
        <f t="shared" si="171"/>
        <v>0</v>
      </c>
      <c r="BL96" s="45">
        <f t="shared" si="171"/>
        <v>0</v>
      </c>
      <c r="BM96" s="45">
        <f t="shared" si="171"/>
        <v>0</v>
      </c>
      <c r="BN96" s="45">
        <f t="shared" si="171"/>
        <v>0</v>
      </c>
      <c r="BO96" s="45">
        <f t="shared" si="171"/>
        <v>0</v>
      </c>
      <c r="BP96" s="45">
        <f t="shared" si="171"/>
        <v>0</v>
      </c>
      <c r="BQ96" s="45">
        <f t="shared" si="171"/>
        <v>0</v>
      </c>
      <c r="BR96" s="45">
        <f t="shared" si="171"/>
        <v>0</v>
      </c>
      <c r="BS96" s="45">
        <f t="shared" si="171"/>
        <v>0</v>
      </c>
      <c r="BT96" s="45">
        <f t="shared" si="172"/>
        <v>0</v>
      </c>
      <c r="BU96" s="45">
        <f t="shared" si="172"/>
        <v>0</v>
      </c>
      <c r="BV96" s="45">
        <f t="shared" si="172"/>
        <v>0</v>
      </c>
      <c r="BW96" s="45">
        <f t="shared" si="172"/>
        <v>0</v>
      </c>
      <c r="BX96" s="45">
        <f t="shared" si="172"/>
        <v>0</v>
      </c>
      <c r="BY96" s="45">
        <f t="shared" si="172"/>
        <v>0</v>
      </c>
      <c r="BZ96" s="45">
        <f t="shared" si="172"/>
        <v>0</v>
      </c>
      <c r="CA96" s="45">
        <f t="shared" si="172"/>
        <v>0</v>
      </c>
      <c r="CB96" s="45">
        <f t="shared" si="172"/>
        <v>0</v>
      </c>
      <c r="CC96" s="45">
        <f t="shared" si="172"/>
        <v>0</v>
      </c>
      <c r="CD96" s="45">
        <f t="shared" si="172"/>
        <v>0</v>
      </c>
      <c r="CE96" s="45">
        <f t="shared" si="172"/>
        <v>0</v>
      </c>
      <c r="CF96" s="45">
        <f t="shared" si="172"/>
        <v>0</v>
      </c>
      <c r="CG96" s="45">
        <f t="shared" si="172"/>
        <v>0</v>
      </c>
      <c r="CH96" s="45">
        <f t="shared" si="172"/>
        <v>0</v>
      </c>
      <c r="CI96" s="45">
        <f t="shared" si="172"/>
        <v>0</v>
      </c>
      <c r="CJ96" s="45">
        <f t="shared" si="172"/>
        <v>0</v>
      </c>
      <c r="CK96" s="45">
        <f t="shared" si="172"/>
        <v>0</v>
      </c>
      <c r="CL96" s="45">
        <f t="shared" si="172"/>
        <v>0</v>
      </c>
      <c r="CM96" s="45">
        <f t="shared" si="172"/>
        <v>0</v>
      </c>
      <c r="CN96" s="45"/>
      <c r="CO96" s="45"/>
      <c r="CP96" s="45">
        <f t="shared" si="172"/>
        <v>0</v>
      </c>
      <c r="CQ96" s="45">
        <f t="shared" si="172"/>
        <v>0</v>
      </c>
      <c r="CR96" s="45">
        <f t="shared" si="172"/>
        <v>0</v>
      </c>
      <c r="CS96" s="45">
        <f t="shared" si="172"/>
        <v>0</v>
      </c>
      <c r="CT96" s="46">
        <f t="shared" si="172"/>
        <v>0</v>
      </c>
    </row>
    <row r="97" spans="1:124" s="51" customFormat="1" ht="15.6" x14ac:dyDescent="0.3">
      <c r="A97" s="47" t="s">
        <v>1</v>
      </c>
      <c r="B97" s="47" t="s">
        <v>80</v>
      </c>
      <c r="C97" s="16" t="s">
        <v>193</v>
      </c>
      <c r="D97" s="45">
        <f>SUM(E97+BY97+CQ97)</f>
        <v>191631521</v>
      </c>
      <c r="E97" s="48">
        <f>SUM(F97+BA97)</f>
        <v>191631521</v>
      </c>
      <c r="F97" s="48">
        <f>SUM(G97+H97+I97+P97+S97+T97+U97+AE97+AD97)</f>
        <v>0</v>
      </c>
      <c r="G97" s="48">
        <v>0</v>
      </c>
      <c r="H97" s="48">
        <v>0</v>
      </c>
      <c r="I97" s="48">
        <f t="shared" si="101"/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f t="shared" si="102"/>
        <v>0</v>
      </c>
      <c r="Q97" s="48">
        <v>0</v>
      </c>
      <c r="R97" s="48">
        <v>0</v>
      </c>
      <c r="S97" s="48">
        <v>0</v>
      </c>
      <c r="T97" s="48">
        <v>0</v>
      </c>
      <c r="U97" s="48">
        <f>SUM(V97:AC97)</f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f>SUM(AF97:AZ97)</f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0</v>
      </c>
      <c r="AQ97" s="48">
        <v>0</v>
      </c>
      <c r="AR97" s="48">
        <v>0</v>
      </c>
      <c r="AS97" s="48">
        <v>0</v>
      </c>
      <c r="AT97" s="48"/>
      <c r="AU97" s="48"/>
      <c r="AV97" s="48">
        <v>0</v>
      </c>
      <c r="AW97" s="48">
        <v>0</v>
      </c>
      <c r="AX97" s="48">
        <v>0</v>
      </c>
      <c r="AY97" s="48"/>
      <c r="AZ97" s="48">
        <v>0</v>
      </c>
      <c r="BA97" s="48">
        <f>SUM(BB97+BF97+BI97+BJ97+BM97)</f>
        <v>191631521</v>
      </c>
      <c r="BB97" s="48">
        <f>SUM(BC97:BE97)</f>
        <v>191631521</v>
      </c>
      <c r="BC97" s="48">
        <v>191631521</v>
      </c>
      <c r="BD97" s="48">
        <v>0</v>
      </c>
      <c r="BE97" s="48">
        <v>0</v>
      </c>
      <c r="BF97" s="48">
        <f>SUM(BH97:BH97)</f>
        <v>0</v>
      </c>
      <c r="BG97" s="48">
        <v>0</v>
      </c>
      <c r="BH97" s="48">
        <v>0</v>
      </c>
      <c r="BI97" s="48">
        <v>0</v>
      </c>
      <c r="BJ97" s="48">
        <f t="shared" si="103"/>
        <v>0</v>
      </c>
      <c r="BK97" s="48">
        <v>0</v>
      </c>
      <c r="BL97" s="48">
        <v>0</v>
      </c>
      <c r="BM97" s="48">
        <f>SUM(BN97:BX97)</f>
        <v>0</v>
      </c>
      <c r="BN97" s="48">
        <v>0</v>
      </c>
      <c r="BO97" s="48">
        <v>0</v>
      </c>
      <c r="BP97" s="48">
        <v>0</v>
      </c>
      <c r="BQ97" s="48">
        <v>0</v>
      </c>
      <c r="BR97" s="48">
        <v>0</v>
      </c>
      <c r="BS97" s="48">
        <v>0</v>
      </c>
      <c r="BT97" s="48">
        <v>0</v>
      </c>
      <c r="BU97" s="48">
        <v>0</v>
      </c>
      <c r="BV97" s="48">
        <v>0</v>
      </c>
      <c r="BW97" s="48">
        <v>0</v>
      </c>
      <c r="BX97" s="48">
        <v>0</v>
      </c>
      <c r="BY97" s="48">
        <f>SUM(BZ97+CP97)</f>
        <v>0</v>
      </c>
      <c r="BZ97" s="48">
        <f>SUM(CA97+CD97+CJ97)</f>
        <v>0</v>
      </c>
      <c r="CA97" s="48">
        <f t="shared" si="104"/>
        <v>0</v>
      </c>
      <c r="CB97" s="48">
        <v>0</v>
      </c>
      <c r="CC97" s="48">
        <v>0</v>
      </c>
      <c r="CD97" s="48">
        <f>SUM(CE97:CI97)</f>
        <v>0</v>
      </c>
      <c r="CE97" s="48">
        <v>0</v>
      </c>
      <c r="CF97" s="48">
        <v>0</v>
      </c>
      <c r="CG97" s="48">
        <v>0</v>
      </c>
      <c r="CH97" s="48">
        <v>0</v>
      </c>
      <c r="CI97" s="48">
        <v>0</v>
      </c>
      <c r="CJ97" s="48">
        <f>SUM(CK97:CO97)</f>
        <v>0</v>
      </c>
      <c r="CK97" s="48">
        <v>0</v>
      </c>
      <c r="CL97" s="48">
        <v>0</v>
      </c>
      <c r="CM97" s="48">
        <v>0</v>
      </c>
      <c r="CN97" s="48"/>
      <c r="CO97" s="48"/>
      <c r="CP97" s="48">
        <v>0</v>
      </c>
      <c r="CQ97" s="48">
        <f t="shared" si="105"/>
        <v>0</v>
      </c>
      <c r="CR97" s="48">
        <f t="shared" si="106"/>
        <v>0</v>
      </c>
      <c r="CS97" s="48">
        <v>0</v>
      </c>
      <c r="CT97" s="50">
        <v>0</v>
      </c>
    </row>
    <row r="98" spans="1:124" s="52" customFormat="1" ht="15.6" x14ac:dyDescent="0.3">
      <c r="A98" s="55" t="s">
        <v>194</v>
      </c>
      <c r="B98" s="55" t="s">
        <v>1</v>
      </c>
      <c r="C98" s="17" t="s">
        <v>195</v>
      </c>
      <c r="D98" s="56">
        <f t="shared" ref="D98:AK98" si="173">SUM(D99)</f>
        <v>5343075</v>
      </c>
      <c r="E98" s="64">
        <f t="shared" si="173"/>
        <v>5343075</v>
      </c>
      <c r="F98" s="64">
        <f t="shared" si="173"/>
        <v>5343075</v>
      </c>
      <c r="G98" s="64">
        <f t="shared" si="173"/>
        <v>4333184</v>
      </c>
      <c r="H98" s="64">
        <f t="shared" si="173"/>
        <v>1009891</v>
      </c>
      <c r="I98" s="64">
        <f t="shared" si="173"/>
        <v>0</v>
      </c>
      <c r="J98" s="64">
        <f t="shared" si="173"/>
        <v>0</v>
      </c>
      <c r="K98" s="64">
        <f t="shared" si="173"/>
        <v>0</v>
      </c>
      <c r="L98" s="64">
        <f t="shared" si="173"/>
        <v>0</v>
      </c>
      <c r="M98" s="64">
        <f t="shared" si="173"/>
        <v>0</v>
      </c>
      <c r="N98" s="64">
        <f t="shared" si="173"/>
        <v>0</v>
      </c>
      <c r="O98" s="64">
        <f t="shared" si="173"/>
        <v>0</v>
      </c>
      <c r="P98" s="64">
        <f t="shared" si="173"/>
        <v>0</v>
      </c>
      <c r="Q98" s="64">
        <f t="shared" si="173"/>
        <v>0</v>
      </c>
      <c r="R98" s="64">
        <f t="shared" si="173"/>
        <v>0</v>
      </c>
      <c r="S98" s="64">
        <f t="shared" si="173"/>
        <v>0</v>
      </c>
      <c r="T98" s="64">
        <f t="shared" si="173"/>
        <v>0</v>
      </c>
      <c r="U98" s="64">
        <f t="shared" si="173"/>
        <v>0</v>
      </c>
      <c r="V98" s="64">
        <f t="shared" si="173"/>
        <v>0</v>
      </c>
      <c r="W98" s="64">
        <f t="shared" si="173"/>
        <v>0</v>
      </c>
      <c r="X98" s="64">
        <f t="shared" si="173"/>
        <v>0</v>
      </c>
      <c r="Y98" s="64">
        <f t="shared" si="173"/>
        <v>0</v>
      </c>
      <c r="Z98" s="64">
        <f t="shared" si="173"/>
        <v>0</v>
      </c>
      <c r="AA98" s="64">
        <f t="shared" si="173"/>
        <v>0</v>
      </c>
      <c r="AB98" s="64">
        <f t="shared" si="173"/>
        <v>0</v>
      </c>
      <c r="AC98" s="64">
        <f t="shared" si="173"/>
        <v>0</v>
      </c>
      <c r="AD98" s="64">
        <f t="shared" si="173"/>
        <v>0</v>
      </c>
      <c r="AE98" s="64">
        <f t="shared" si="173"/>
        <v>0</v>
      </c>
      <c r="AF98" s="64">
        <f t="shared" si="173"/>
        <v>0</v>
      </c>
      <c r="AG98" s="64">
        <f t="shared" si="173"/>
        <v>0</v>
      </c>
      <c r="AH98" s="64">
        <f t="shared" si="173"/>
        <v>0</v>
      </c>
      <c r="AI98" s="64">
        <f t="shared" si="173"/>
        <v>0</v>
      </c>
      <c r="AJ98" s="64">
        <f t="shared" si="173"/>
        <v>0</v>
      </c>
      <c r="AK98" s="64">
        <f t="shared" si="173"/>
        <v>0</v>
      </c>
      <c r="AL98" s="64">
        <f t="shared" ref="AL98:CT98" si="174">SUM(AL99)</f>
        <v>0</v>
      </c>
      <c r="AM98" s="64">
        <f t="shared" si="174"/>
        <v>0</v>
      </c>
      <c r="AN98" s="64">
        <f t="shared" si="174"/>
        <v>0</v>
      </c>
      <c r="AO98" s="64">
        <f t="shared" si="174"/>
        <v>0</v>
      </c>
      <c r="AP98" s="64">
        <f t="shared" si="174"/>
        <v>0</v>
      </c>
      <c r="AQ98" s="64">
        <f t="shared" si="174"/>
        <v>0</v>
      </c>
      <c r="AR98" s="64">
        <f t="shared" si="174"/>
        <v>0</v>
      </c>
      <c r="AS98" s="64">
        <f t="shared" si="174"/>
        <v>0</v>
      </c>
      <c r="AT98" s="64"/>
      <c r="AU98" s="64"/>
      <c r="AV98" s="64">
        <f t="shared" si="174"/>
        <v>0</v>
      </c>
      <c r="AW98" s="64">
        <f t="shared" si="174"/>
        <v>0</v>
      </c>
      <c r="AX98" s="64">
        <f t="shared" si="174"/>
        <v>0</v>
      </c>
      <c r="AY98" s="64"/>
      <c r="AZ98" s="64">
        <f t="shared" si="174"/>
        <v>0</v>
      </c>
      <c r="BA98" s="64">
        <f t="shared" si="174"/>
        <v>0</v>
      </c>
      <c r="BB98" s="64">
        <f t="shared" si="174"/>
        <v>0</v>
      </c>
      <c r="BC98" s="64">
        <f t="shared" si="174"/>
        <v>0</v>
      </c>
      <c r="BD98" s="64">
        <f t="shared" si="174"/>
        <v>0</v>
      </c>
      <c r="BE98" s="64">
        <f t="shared" si="174"/>
        <v>0</v>
      </c>
      <c r="BF98" s="64">
        <f t="shared" si="174"/>
        <v>0</v>
      </c>
      <c r="BG98" s="64">
        <f t="shared" si="174"/>
        <v>0</v>
      </c>
      <c r="BH98" s="64">
        <f t="shared" si="174"/>
        <v>0</v>
      </c>
      <c r="BI98" s="64">
        <f t="shared" si="174"/>
        <v>0</v>
      </c>
      <c r="BJ98" s="64">
        <f t="shared" si="174"/>
        <v>0</v>
      </c>
      <c r="BK98" s="64">
        <f t="shared" si="174"/>
        <v>0</v>
      </c>
      <c r="BL98" s="64">
        <f t="shared" si="174"/>
        <v>0</v>
      </c>
      <c r="BM98" s="64">
        <f t="shared" si="174"/>
        <v>0</v>
      </c>
      <c r="BN98" s="64">
        <f t="shared" si="174"/>
        <v>0</v>
      </c>
      <c r="BO98" s="64">
        <f t="shared" si="174"/>
        <v>0</v>
      </c>
      <c r="BP98" s="64">
        <f t="shared" si="174"/>
        <v>0</v>
      </c>
      <c r="BQ98" s="64">
        <f t="shared" si="174"/>
        <v>0</v>
      </c>
      <c r="BR98" s="64">
        <f t="shared" si="174"/>
        <v>0</v>
      </c>
      <c r="BS98" s="64">
        <f t="shared" si="174"/>
        <v>0</v>
      </c>
      <c r="BT98" s="64">
        <f t="shared" si="174"/>
        <v>0</v>
      </c>
      <c r="BU98" s="64">
        <f t="shared" si="174"/>
        <v>0</v>
      </c>
      <c r="BV98" s="64">
        <f t="shared" si="174"/>
        <v>0</v>
      </c>
      <c r="BW98" s="64">
        <f t="shared" si="174"/>
        <v>0</v>
      </c>
      <c r="BX98" s="64">
        <f t="shared" si="174"/>
        <v>0</v>
      </c>
      <c r="BY98" s="64">
        <f t="shared" si="174"/>
        <v>0</v>
      </c>
      <c r="BZ98" s="64">
        <f t="shared" si="174"/>
        <v>0</v>
      </c>
      <c r="CA98" s="64">
        <f t="shared" si="174"/>
        <v>0</v>
      </c>
      <c r="CB98" s="64">
        <f t="shared" si="174"/>
        <v>0</v>
      </c>
      <c r="CC98" s="64">
        <f t="shared" si="174"/>
        <v>0</v>
      </c>
      <c r="CD98" s="64">
        <f t="shared" si="174"/>
        <v>0</v>
      </c>
      <c r="CE98" s="64">
        <f t="shared" si="174"/>
        <v>0</v>
      </c>
      <c r="CF98" s="64">
        <f t="shared" si="174"/>
        <v>0</v>
      </c>
      <c r="CG98" s="64">
        <f t="shared" si="174"/>
        <v>0</v>
      </c>
      <c r="CH98" s="64">
        <f t="shared" si="174"/>
        <v>0</v>
      </c>
      <c r="CI98" s="64">
        <f t="shared" si="174"/>
        <v>0</v>
      </c>
      <c r="CJ98" s="64">
        <f t="shared" si="174"/>
        <v>0</v>
      </c>
      <c r="CK98" s="64">
        <f t="shared" si="174"/>
        <v>0</v>
      </c>
      <c r="CL98" s="64">
        <f t="shared" si="174"/>
        <v>0</v>
      </c>
      <c r="CM98" s="64">
        <f t="shared" si="174"/>
        <v>0</v>
      </c>
      <c r="CN98" s="64"/>
      <c r="CO98" s="64"/>
      <c r="CP98" s="64">
        <f t="shared" si="174"/>
        <v>0</v>
      </c>
      <c r="CQ98" s="64">
        <f t="shared" si="174"/>
        <v>0</v>
      </c>
      <c r="CR98" s="64">
        <f t="shared" si="174"/>
        <v>0</v>
      </c>
      <c r="CS98" s="64">
        <f t="shared" si="174"/>
        <v>0</v>
      </c>
      <c r="CT98" s="65">
        <f t="shared" si="174"/>
        <v>0</v>
      </c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</row>
    <row r="99" spans="1:124" s="52" customFormat="1" ht="31.2" x14ac:dyDescent="0.3">
      <c r="A99" s="39" t="s">
        <v>196</v>
      </c>
      <c r="B99" s="39" t="s">
        <v>1</v>
      </c>
      <c r="C99" s="15" t="s">
        <v>561</v>
      </c>
      <c r="D99" s="45">
        <f t="shared" ref="D99:AS99" si="175">SUM(D100:D100)</f>
        <v>5343075</v>
      </c>
      <c r="E99" s="48">
        <f t="shared" si="175"/>
        <v>5343075</v>
      </c>
      <c r="F99" s="48">
        <f t="shared" si="175"/>
        <v>5343075</v>
      </c>
      <c r="G99" s="48">
        <f t="shared" si="175"/>
        <v>4333184</v>
      </c>
      <c r="H99" s="48">
        <f t="shared" si="175"/>
        <v>1009891</v>
      </c>
      <c r="I99" s="48">
        <f t="shared" si="175"/>
        <v>0</v>
      </c>
      <c r="J99" s="48">
        <f t="shared" si="175"/>
        <v>0</v>
      </c>
      <c r="K99" s="48">
        <f t="shared" si="175"/>
        <v>0</v>
      </c>
      <c r="L99" s="48">
        <f t="shared" si="175"/>
        <v>0</v>
      </c>
      <c r="M99" s="48">
        <f t="shared" si="175"/>
        <v>0</v>
      </c>
      <c r="N99" s="48">
        <f t="shared" si="175"/>
        <v>0</v>
      </c>
      <c r="O99" s="48">
        <f t="shared" si="175"/>
        <v>0</v>
      </c>
      <c r="P99" s="48">
        <f t="shared" si="175"/>
        <v>0</v>
      </c>
      <c r="Q99" s="48">
        <f t="shared" si="175"/>
        <v>0</v>
      </c>
      <c r="R99" s="48">
        <f t="shared" si="175"/>
        <v>0</v>
      </c>
      <c r="S99" s="48">
        <f t="shared" si="175"/>
        <v>0</v>
      </c>
      <c r="T99" s="48">
        <f t="shared" si="175"/>
        <v>0</v>
      </c>
      <c r="U99" s="48">
        <f t="shared" si="175"/>
        <v>0</v>
      </c>
      <c r="V99" s="48">
        <f t="shared" si="175"/>
        <v>0</v>
      </c>
      <c r="W99" s="48">
        <f t="shared" si="175"/>
        <v>0</v>
      </c>
      <c r="X99" s="48">
        <f t="shared" si="175"/>
        <v>0</v>
      </c>
      <c r="Y99" s="48">
        <f t="shared" si="175"/>
        <v>0</v>
      </c>
      <c r="Z99" s="48">
        <f t="shared" si="175"/>
        <v>0</v>
      </c>
      <c r="AA99" s="48">
        <f t="shared" si="175"/>
        <v>0</v>
      </c>
      <c r="AB99" s="48">
        <f t="shared" si="175"/>
        <v>0</v>
      </c>
      <c r="AC99" s="48">
        <f t="shared" si="175"/>
        <v>0</v>
      </c>
      <c r="AD99" s="48">
        <f t="shared" si="175"/>
        <v>0</v>
      </c>
      <c r="AE99" s="48">
        <f t="shared" si="175"/>
        <v>0</v>
      </c>
      <c r="AF99" s="48">
        <f t="shared" si="175"/>
        <v>0</v>
      </c>
      <c r="AG99" s="48">
        <f t="shared" si="175"/>
        <v>0</v>
      </c>
      <c r="AH99" s="48">
        <f t="shared" si="175"/>
        <v>0</v>
      </c>
      <c r="AI99" s="48">
        <f t="shared" si="175"/>
        <v>0</v>
      </c>
      <c r="AJ99" s="48">
        <f t="shared" si="175"/>
        <v>0</v>
      </c>
      <c r="AK99" s="48">
        <f t="shared" si="175"/>
        <v>0</v>
      </c>
      <c r="AL99" s="48">
        <f t="shared" si="175"/>
        <v>0</v>
      </c>
      <c r="AM99" s="48">
        <f t="shared" si="175"/>
        <v>0</v>
      </c>
      <c r="AN99" s="48">
        <f t="shared" si="175"/>
        <v>0</v>
      </c>
      <c r="AO99" s="48">
        <f t="shared" si="175"/>
        <v>0</v>
      </c>
      <c r="AP99" s="48">
        <f t="shared" si="175"/>
        <v>0</v>
      </c>
      <c r="AQ99" s="48">
        <f t="shared" si="175"/>
        <v>0</v>
      </c>
      <c r="AR99" s="48">
        <f t="shared" si="175"/>
        <v>0</v>
      </c>
      <c r="AS99" s="48">
        <f t="shared" si="175"/>
        <v>0</v>
      </c>
      <c r="AT99" s="48"/>
      <c r="AU99" s="48"/>
      <c r="AV99" s="48">
        <f>SUM(AV100:AV100)</f>
        <v>0</v>
      </c>
      <c r="AW99" s="48">
        <f>SUM(AW100:AW100)</f>
        <v>0</v>
      </c>
      <c r="AX99" s="48">
        <f>SUM(AX100:AX100)</f>
        <v>0</v>
      </c>
      <c r="AY99" s="48"/>
      <c r="AZ99" s="48">
        <f t="shared" ref="AZ99:CM99" si="176">SUM(AZ100:AZ100)</f>
        <v>0</v>
      </c>
      <c r="BA99" s="48">
        <f t="shared" si="176"/>
        <v>0</v>
      </c>
      <c r="BB99" s="48">
        <f t="shared" si="176"/>
        <v>0</v>
      </c>
      <c r="BC99" s="48">
        <f t="shared" si="176"/>
        <v>0</v>
      </c>
      <c r="BD99" s="48">
        <f t="shared" si="176"/>
        <v>0</v>
      </c>
      <c r="BE99" s="48">
        <f t="shared" si="176"/>
        <v>0</v>
      </c>
      <c r="BF99" s="48">
        <f t="shared" si="176"/>
        <v>0</v>
      </c>
      <c r="BG99" s="48">
        <f t="shared" si="176"/>
        <v>0</v>
      </c>
      <c r="BH99" s="48">
        <f t="shared" si="176"/>
        <v>0</v>
      </c>
      <c r="BI99" s="48">
        <f t="shared" si="176"/>
        <v>0</v>
      </c>
      <c r="BJ99" s="48">
        <f t="shared" si="176"/>
        <v>0</v>
      </c>
      <c r="BK99" s="48">
        <f t="shared" si="176"/>
        <v>0</v>
      </c>
      <c r="BL99" s="48">
        <f t="shared" si="176"/>
        <v>0</v>
      </c>
      <c r="BM99" s="48">
        <f t="shared" si="176"/>
        <v>0</v>
      </c>
      <c r="BN99" s="48">
        <f t="shared" si="176"/>
        <v>0</v>
      </c>
      <c r="BO99" s="48">
        <f t="shared" si="176"/>
        <v>0</v>
      </c>
      <c r="BP99" s="48">
        <f t="shared" si="176"/>
        <v>0</v>
      </c>
      <c r="BQ99" s="48">
        <f t="shared" si="176"/>
        <v>0</v>
      </c>
      <c r="BR99" s="48">
        <f t="shared" si="176"/>
        <v>0</v>
      </c>
      <c r="BS99" s="48">
        <f t="shared" si="176"/>
        <v>0</v>
      </c>
      <c r="BT99" s="48">
        <f t="shared" si="176"/>
        <v>0</v>
      </c>
      <c r="BU99" s="48">
        <f t="shared" si="176"/>
        <v>0</v>
      </c>
      <c r="BV99" s="48">
        <f t="shared" si="176"/>
        <v>0</v>
      </c>
      <c r="BW99" s="48">
        <f t="shared" si="176"/>
        <v>0</v>
      </c>
      <c r="BX99" s="48">
        <f t="shared" si="176"/>
        <v>0</v>
      </c>
      <c r="BY99" s="48">
        <f t="shared" si="176"/>
        <v>0</v>
      </c>
      <c r="BZ99" s="48">
        <f t="shared" si="176"/>
        <v>0</v>
      </c>
      <c r="CA99" s="48">
        <f t="shared" si="176"/>
        <v>0</v>
      </c>
      <c r="CB99" s="48">
        <f t="shared" si="176"/>
        <v>0</v>
      </c>
      <c r="CC99" s="48">
        <f t="shared" si="176"/>
        <v>0</v>
      </c>
      <c r="CD99" s="48">
        <f t="shared" si="176"/>
        <v>0</v>
      </c>
      <c r="CE99" s="48">
        <f t="shared" si="176"/>
        <v>0</v>
      </c>
      <c r="CF99" s="48">
        <f t="shared" si="176"/>
        <v>0</v>
      </c>
      <c r="CG99" s="48">
        <f t="shared" si="176"/>
        <v>0</v>
      </c>
      <c r="CH99" s="48">
        <f t="shared" si="176"/>
        <v>0</v>
      </c>
      <c r="CI99" s="48">
        <f t="shared" si="176"/>
        <v>0</v>
      </c>
      <c r="CJ99" s="48">
        <f t="shared" si="176"/>
        <v>0</v>
      </c>
      <c r="CK99" s="48">
        <f t="shared" si="176"/>
        <v>0</v>
      </c>
      <c r="CL99" s="48">
        <f t="shared" si="176"/>
        <v>0</v>
      </c>
      <c r="CM99" s="48">
        <f t="shared" si="176"/>
        <v>0</v>
      </c>
      <c r="CN99" s="48"/>
      <c r="CO99" s="48"/>
      <c r="CP99" s="48">
        <f t="shared" ref="CP99:CT99" si="177">SUM(CP100:CP100)</f>
        <v>0</v>
      </c>
      <c r="CQ99" s="48">
        <f t="shared" si="177"/>
        <v>0</v>
      </c>
      <c r="CR99" s="48">
        <f t="shared" si="177"/>
        <v>0</v>
      </c>
      <c r="CS99" s="48">
        <f t="shared" si="177"/>
        <v>0</v>
      </c>
      <c r="CT99" s="50">
        <f t="shared" si="177"/>
        <v>0</v>
      </c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</row>
    <row r="100" spans="1:124" s="52" customFormat="1" ht="15.6" x14ac:dyDescent="0.3">
      <c r="A100" s="47" t="s">
        <v>1</v>
      </c>
      <c r="B100" s="47" t="s">
        <v>92</v>
      </c>
      <c r="C100" s="16" t="s">
        <v>562</v>
      </c>
      <c r="D100" s="45">
        <f>SUM(E100+BY100+CQ100)</f>
        <v>5343075</v>
      </c>
      <c r="E100" s="48">
        <f>SUM(F100+BA100)</f>
        <v>5343075</v>
      </c>
      <c r="F100" s="48">
        <f>SUM(G100+H100+I100+P100+S100+T100+U100+AE100+AD100)</f>
        <v>5343075</v>
      </c>
      <c r="G100" s="49">
        <v>4333184</v>
      </c>
      <c r="H100" s="49">
        <v>1009891</v>
      </c>
      <c r="I100" s="48">
        <f t="shared" si="101"/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f t="shared" si="102"/>
        <v>0</v>
      </c>
      <c r="Q100" s="48">
        <v>0</v>
      </c>
      <c r="R100" s="48">
        <v>0</v>
      </c>
      <c r="S100" s="48">
        <v>0</v>
      </c>
      <c r="T100" s="48"/>
      <c r="U100" s="48">
        <f t="shared" ref="U100" si="178">SUM(V100:AC100)</f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8">
        <f>SUM(AF100:AZ100)</f>
        <v>0</v>
      </c>
      <c r="AF100" s="48">
        <v>0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48">
        <v>0</v>
      </c>
      <c r="AQ100" s="48">
        <v>0</v>
      </c>
      <c r="AR100" s="48">
        <v>0</v>
      </c>
      <c r="AS100" s="48">
        <v>0</v>
      </c>
      <c r="AT100" s="48"/>
      <c r="AU100" s="48"/>
      <c r="AV100" s="48">
        <v>0</v>
      </c>
      <c r="AW100" s="48">
        <v>0</v>
      </c>
      <c r="AX100" s="48">
        <v>0</v>
      </c>
      <c r="AY100" s="48"/>
      <c r="AZ100" s="48">
        <v>0</v>
      </c>
      <c r="BA100" s="48">
        <f>SUM(BB100+BF100+BI100+BJ100+BM100)</f>
        <v>0</v>
      </c>
      <c r="BB100" s="48">
        <f>SUM(BC100:BE100)</f>
        <v>0</v>
      </c>
      <c r="BC100" s="48">
        <v>0</v>
      </c>
      <c r="BD100" s="48">
        <v>0</v>
      </c>
      <c r="BE100" s="48">
        <v>0</v>
      </c>
      <c r="BF100" s="48">
        <f>SUM(BH100:BH100)</f>
        <v>0</v>
      </c>
      <c r="BG100" s="48">
        <v>0</v>
      </c>
      <c r="BH100" s="48">
        <v>0</v>
      </c>
      <c r="BI100" s="48">
        <v>0</v>
      </c>
      <c r="BJ100" s="48">
        <f t="shared" si="103"/>
        <v>0</v>
      </c>
      <c r="BK100" s="48">
        <v>0</v>
      </c>
      <c r="BL100" s="48">
        <v>0</v>
      </c>
      <c r="BM100" s="48">
        <f>SUM(BN100:BX100)</f>
        <v>0</v>
      </c>
      <c r="BN100" s="48">
        <v>0</v>
      </c>
      <c r="BO100" s="48">
        <v>0</v>
      </c>
      <c r="BP100" s="48">
        <v>0</v>
      </c>
      <c r="BQ100" s="48">
        <v>0</v>
      </c>
      <c r="BR100" s="48">
        <v>0</v>
      </c>
      <c r="BS100" s="48">
        <v>0</v>
      </c>
      <c r="BT100" s="48">
        <v>0</v>
      </c>
      <c r="BU100" s="48">
        <v>0</v>
      </c>
      <c r="BV100" s="48">
        <v>0</v>
      </c>
      <c r="BW100" s="48">
        <v>0</v>
      </c>
      <c r="BX100" s="48">
        <v>0</v>
      </c>
      <c r="BY100" s="48">
        <f>SUM(BZ100+CP100)</f>
        <v>0</v>
      </c>
      <c r="BZ100" s="48">
        <f>SUM(CA100+CD100+CJ100)</f>
        <v>0</v>
      </c>
      <c r="CA100" s="48">
        <f t="shared" si="104"/>
        <v>0</v>
      </c>
      <c r="CB100" s="48">
        <v>0</v>
      </c>
      <c r="CC100" s="48">
        <v>0</v>
      </c>
      <c r="CD100" s="48">
        <f>SUM(CE100:CI100)</f>
        <v>0</v>
      </c>
      <c r="CE100" s="48">
        <v>0</v>
      </c>
      <c r="CF100" s="48">
        <v>0</v>
      </c>
      <c r="CG100" s="48">
        <v>0</v>
      </c>
      <c r="CH100" s="48">
        <v>0</v>
      </c>
      <c r="CI100" s="48">
        <v>0</v>
      </c>
      <c r="CJ100" s="48">
        <f>SUM(CK100:CO100)</f>
        <v>0</v>
      </c>
      <c r="CK100" s="48">
        <v>0</v>
      </c>
      <c r="CL100" s="48">
        <v>0</v>
      </c>
      <c r="CM100" s="48">
        <v>0</v>
      </c>
      <c r="CN100" s="48"/>
      <c r="CO100" s="48"/>
      <c r="CP100" s="48">
        <v>0</v>
      </c>
      <c r="CQ100" s="48">
        <f t="shared" si="105"/>
        <v>0</v>
      </c>
      <c r="CR100" s="48">
        <f t="shared" si="106"/>
        <v>0</v>
      </c>
      <c r="CS100" s="48">
        <v>0</v>
      </c>
      <c r="CT100" s="50">
        <v>0</v>
      </c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</row>
    <row r="101" spans="1:124" s="52" customFormat="1" ht="46.8" x14ac:dyDescent="0.3">
      <c r="A101" s="55" t="s">
        <v>197</v>
      </c>
      <c r="B101" s="55" t="s">
        <v>1</v>
      </c>
      <c r="C101" s="17" t="s">
        <v>198</v>
      </c>
      <c r="D101" s="56">
        <f t="shared" ref="D101:AS101" si="179">SUM(D102+D104)</f>
        <v>18493153</v>
      </c>
      <c r="E101" s="64">
        <f t="shared" si="179"/>
        <v>18061325</v>
      </c>
      <c r="F101" s="64">
        <f t="shared" si="179"/>
        <v>18061325</v>
      </c>
      <c r="G101" s="64">
        <f t="shared" si="179"/>
        <v>3891282</v>
      </c>
      <c r="H101" s="64">
        <f t="shared" si="179"/>
        <v>967704</v>
      </c>
      <c r="I101" s="64">
        <f t="shared" si="179"/>
        <v>44100</v>
      </c>
      <c r="J101" s="64">
        <f t="shared" si="179"/>
        <v>0</v>
      </c>
      <c r="K101" s="64">
        <f t="shared" si="179"/>
        <v>0</v>
      </c>
      <c r="L101" s="64">
        <f t="shared" si="179"/>
        <v>0</v>
      </c>
      <c r="M101" s="64">
        <f t="shared" si="179"/>
        <v>0</v>
      </c>
      <c r="N101" s="64">
        <f t="shared" si="179"/>
        <v>44100</v>
      </c>
      <c r="O101" s="64">
        <f t="shared" si="179"/>
        <v>0</v>
      </c>
      <c r="P101" s="64">
        <f t="shared" si="179"/>
        <v>0</v>
      </c>
      <c r="Q101" s="64">
        <f t="shared" si="179"/>
        <v>0</v>
      </c>
      <c r="R101" s="64">
        <f t="shared" si="179"/>
        <v>0</v>
      </c>
      <c r="S101" s="64">
        <f t="shared" si="179"/>
        <v>0</v>
      </c>
      <c r="T101" s="64">
        <f t="shared" si="179"/>
        <v>36503</v>
      </c>
      <c r="U101" s="64">
        <f t="shared" si="179"/>
        <v>40804</v>
      </c>
      <c r="V101" s="64">
        <f t="shared" si="179"/>
        <v>0</v>
      </c>
      <c r="W101" s="64">
        <f t="shared" si="179"/>
        <v>10661</v>
      </c>
      <c r="X101" s="64">
        <f t="shared" si="179"/>
        <v>30143</v>
      </c>
      <c r="Y101" s="64">
        <f t="shared" si="179"/>
        <v>0</v>
      </c>
      <c r="Z101" s="64">
        <f t="shared" si="179"/>
        <v>0</v>
      </c>
      <c r="AA101" s="64">
        <f t="shared" si="179"/>
        <v>0</v>
      </c>
      <c r="AB101" s="64">
        <f t="shared" si="179"/>
        <v>0</v>
      </c>
      <c r="AC101" s="64">
        <f t="shared" si="179"/>
        <v>0</v>
      </c>
      <c r="AD101" s="64">
        <f t="shared" si="179"/>
        <v>0</v>
      </c>
      <c r="AE101" s="64">
        <f t="shared" si="179"/>
        <v>13080932</v>
      </c>
      <c r="AF101" s="64">
        <f t="shared" si="179"/>
        <v>0</v>
      </c>
      <c r="AG101" s="64">
        <f t="shared" si="179"/>
        <v>0</v>
      </c>
      <c r="AH101" s="64">
        <f t="shared" si="179"/>
        <v>0</v>
      </c>
      <c r="AI101" s="64">
        <f t="shared" si="179"/>
        <v>0</v>
      </c>
      <c r="AJ101" s="64">
        <f t="shared" si="179"/>
        <v>0</v>
      </c>
      <c r="AK101" s="64">
        <f t="shared" si="179"/>
        <v>0</v>
      </c>
      <c r="AL101" s="64">
        <f t="shared" si="179"/>
        <v>0</v>
      </c>
      <c r="AM101" s="64">
        <f t="shared" si="179"/>
        <v>0</v>
      </c>
      <c r="AN101" s="64">
        <f t="shared" si="179"/>
        <v>0</v>
      </c>
      <c r="AO101" s="64">
        <f t="shared" si="179"/>
        <v>0</v>
      </c>
      <c r="AP101" s="64">
        <f t="shared" si="179"/>
        <v>0</v>
      </c>
      <c r="AQ101" s="64">
        <f t="shared" si="179"/>
        <v>0</v>
      </c>
      <c r="AR101" s="64">
        <f t="shared" si="179"/>
        <v>0</v>
      </c>
      <c r="AS101" s="64">
        <f t="shared" si="179"/>
        <v>0</v>
      </c>
      <c r="AT101" s="64"/>
      <c r="AU101" s="64"/>
      <c r="AV101" s="64">
        <f>SUM(AV102+AV104)</f>
        <v>0</v>
      </c>
      <c r="AW101" s="64">
        <f>SUM(AW102+AW104)</f>
        <v>0</v>
      </c>
      <c r="AX101" s="64">
        <f>SUM(AX102+AX104)</f>
        <v>0</v>
      </c>
      <c r="AY101" s="64"/>
      <c r="AZ101" s="64">
        <f t="shared" ref="AZ101:CM101" si="180">SUM(AZ102+AZ104)</f>
        <v>13080932</v>
      </c>
      <c r="BA101" s="64">
        <f t="shared" si="180"/>
        <v>0</v>
      </c>
      <c r="BB101" s="64">
        <f t="shared" si="180"/>
        <v>0</v>
      </c>
      <c r="BC101" s="64">
        <f t="shared" si="180"/>
        <v>0</v>
      </c>
      <c r="BD101" s="64">
        <f t="shared" si="180"/>
        <v>0</v>
      </c>
      <c r="BE101" s="64">
        <f t="shared" si="180"/>
        <v>0</v>
      </c>
      <c r="BF101" s="64">
        <f t="shared" si="180"/>
        <v>0</v>
      </c>
      <c r="BG101" s="64">
        <f t="shared" si="180"/>
        <v>0</v>
      </c>
      <c r="BH101" s="64">
        <f t="shared" si="180"/>
        <v>0</v>
      </c>
      <c r="BI101" s="64">
        <f t="shared" si="180"/>
        <v>0</v>
      </c>
      <c r="BJ101" s="64">
        <f t="shared" si="180"/>
        <v>0</v>
      </c>
      <c r="BK101" s="64">
        <f t="shared" si="180"/>
        <v>0</v>
      </c>
      <c r="BL101" s="64">
        <f t="shared" si="180"/>
        <v>0</v>
      </c>
      <c r="BM101" s="64">
        <f t="shared" si="180"/>
        <v>0</v>
      </c>
      <c r="BN101" s="64">
        <f t="shared" si="180"/>
        <v>0</v>
      </c>
      <c r="BO101" s="64">
        <f t="shared" si="180"/>
        <v>0</v>
      </c>
      <c r="BP101" s="64">
        <f t="shared" si="180"/>
        <v>0</v>
      </c>
      <c r="BQ101" s="64">
        <f t="shared" si="180"/>
        <v>0</v>
      </c>
      <c r="BR101" s="64">
        <f t="shared" si="180"/>
        <v>0</v>
      </c>
      <c r="BS101" s="64">
        <f t="shared" si="180"/>
        <v>0</v>
      </c>
      <c r="BT101" s="64">
        <f t="shared" si="180"/>
        <v>0</v>
      </c>
      <c r="BU101" s="64">
        <f t="shared" si="180"/>
        <v>0</v>
      </c>
      <c r="BV101" s="64">
        <f t="shared" si="180"/>
        <v>0</v>
      </c>
      <c r="BW101" s="64">
        <f t="shared" si="180"/>
        <v>0</v>
      </c>
      <c r="BX101" s="64">
        <f t="shared" si="180"/>
        <v>0</v>
      </c>
      <c r="BY101" s="64">
        <f t="shared" si="180"/>
        <v>431828</v>
      </c>
      <c r="BZ101" s="64">
        <f t="shared" si="180"/>
        <v>431828</v>
      </c>
      <c r="CA101" s="64">
        <f t="shared" si="180"/>
        <v>431828</v>
      </c>
      <c r="CB101" s="64">
        <f t="shared" si="180"/>
        <v>0</v>
      </c>
      <c r="CC101" s="64">
        <f t="shared" si="180"/>
        <v>431828</v>
      </c>
      <c r="CD101" s="64">
        <f t="shared" si="180"/>
        <v>0</v>
      </c>
      <c r="CE101" s="64">
        <f t="shared" si="180"/>
        <v>0</v>
      </c>
      <c r="CF101" s="64">
        <f t="shared" si="180"/>
        <v>0</v>
      </c>
      <c r="CG101" s="64">
        <f t="shared" si="180"/>
        <v>0</v>
      </c>
      <c r="CH101" s="64">
        <f t="shared" si="180"/>
        <v>0</v>
      </c>
      <c r="CI101" s="64">
        <f t="shared" si="180"/>
        <v>0</v>
      </c>
      <c r="CJ101" s="64">
        <f t="shared" si="180"/>
        <v>0</v>
      </c>
      <c r="CK101" s="64">
        <f t="shared" si="180"/>
        <v>0</v>
      </c>
      <c r="CL101" s="64">
        <f t="shared" si="180"/>
        <v>0</v>
      </c>
      <c r="CM101" s="64">
        <f t="shared" si="180"/>
        <v>0</v>
      </c>
      <c r="CN101" s="64"/>
      <c r="CO101" s="64"/>
      <c r="CP101" s="64">
        <f>SUM(CP102+CP104)</f>
        <v>0</v>
      </c>
      <c r="CQ101" s="64">
        <f>SUM(CQ102+CQ104)</f>
        <v>0</v>
      </c>
      <c r="CR101" s="64">
        <f>SUM(CR102+CR104)</f>
        <v>0</v>
      </c>
      <c r="CS101" s="64">
        <f>SUM(CS102+CS104)</f>
        <v>0</v>
      </c>
      <c r="CT101" s="65">
        <f>SUM(CT102+CT104)</f>
        <v>0</v>
      </c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</row>
    <row r="102" spans="1:124" s="52" customFormat="1" ht="15.6" x14ac:dyDescent="0.3">
      <c r="A102" s="39" t="s">
        <v>199</v>
      </c>
      <c r="B102" s="39" t="s">
        <v>1</v>
      </c>
      <c r="C102" s="15" t="s">
        <v>200</v>
      </c>
      <c r="D102" s="45">
        <f t="shared" ref="D102:AI102" si="181">SUM(D103:D103)</f>
        <v>13080932</v>
      </c>
      <c r="E102" s="48">
        <f t="shared" si="181"/>
        <v>13080932</v>
      </c>
      <c r="F102" s="48">
        <f t="shared" si="181"/>
        <v>13080932</v>
      </c>
      <c r="G102" s="48">
        <f t="shared" si="181"/>
        <v>0</v>
      </c>
      <c r="H102" s="48">
        <f t="shared" si="181"/>
        <v>0</v>
      </c>
      <c r="I102" s="48">
        <f t="shared" si="181"/>
        <v>0</v>
      </c>
      <c r="J102" s="48">
        <f t="shared" si="181"/>
        <v>0</v>
      </c>
      <c r="K102" s="48">
        <f t="shared" si="181"/>
        <v>0</v>
      </c>
      <c r="L102" s="48">
        <f t="shared" si="181"/>
        <v>0</v>
      </c>
      <c r="M102" s="48">
        <f t="shared" si="181"/>
        <v>0</v>
      </c>
      <c r="N102" s="48">
        <f t="shared" si="181"/>
        <v>0</v>
      </c>
      <c r="O102" s="48">
        <f t="shared" si="181"/>
        <v>0</v>
      </c>
      <c r="P102" s="48">
        <f t="shared" si="181"/>
        <v>0</v>
      </c>
      <c r="Q102" s="48">
        <f t="shared" si="181"/>
        <v>0</v>
      </c>
      <c r="R102" s="48">
        <f t="shared" si="181"/>
        <v>0</v>
      </c>
      <c r="S102" s="48">
        <f t="shared" si="181"/>
        <v>0</v>
      </c>
      <c r="T102" s="48">
        <f t="shared" si="181"/>
        <v>0</v>
      </c>
      <c r="U102" s="48">
        <f t="shared" si="181"/>
        <v>0</v>
      </c>
      <c r="V102" s="48">
        <f t="shared" si="181"/>
        <v>0</v>
      </c>
      <c r="W102" s="48">
        <f t="shared" si="181"/>
        <v>0</v>
      </c>
      <c r="X102" s="48">
        <f t="shared" si="181"/>
        <v>0</v>
      </c>
      <c r="Y102" s="48">
        <f t="shared" si="181"/>
        <v>0</v>
      </c>
      <c r="Z102" s="48">
        <f t="shared" si="181"/>
        <v>0</v>
      </c>
      <c r="AA102" s="48">
        <f t="shared" si="181"/>
        <v>0</v>
      </c>
      <c r="AB102" s="48">
        <f t="shared" si="181"/>
        <v>0</v>
      </c>
      <c r="AC102" s="48">
        <f t="shared" si="181"/>
        <v>0</v>
      </c>
      <c r="AD102" s="48">
        <f t="shared" si="181"/>
        <v>0</v>
      </c>
      <c r="AE102" s="48">
        <f t="shared" si="181"/>
        <v>13080932</v>
      </c>
      <c r="AF102" s="48">
        <f t="shared" si="181"/>
        <v>0</v>
      </c>
      <c r="AG102" s="48">
        <f t="shared" si="181"/>
        <v>0</v>
      </c>
      <c r="AH102" s="48">
        <f t="shared" si="181"/>
        <v>0</v>
      </c>
      <c r="AI102" s="48">
        <f t="shared" si="181"/>
        <v>0</v>
      </c>
      <c r="AJ102" s="48">
        <f t="shared" ref="AJ102:BO102" si="182">SUM(AJ103:AJ103)</f>
        <v>0</v>
      </c>
      <c r="AK102" s="48">
        <f t="shared" si="182"/>
        <v>0</v>
      </c>
      <c r="AL102" s="48">
        <f t="shared" si="182"/>
        <v>0</v>
      </c>
      <c r="AM102" s="48">
        <f t="shared" si="182"/>
        <v>0</v>
      </c>
      <c r="AN102" s="48">
        <f t="shared" si="182"/>
        <v>0</v>
      </c>
      <c r="AO102" s="48">
        <f t="shared" si="182"/>
        <v>0</v>
      </c>
      <c r="AP102" s="48">
        <f t="shared" si="182"/>
        <v>0</v>
      </c>
      <c r="AQ102" s="48">
        <f t="shared" si="182"/>
        <v>0</v>
      </c>
      <c r="AR102" s="48">
        <f t="shared" si="182"/>
        <v>0</v>
      </c>
      <c r="AS102" s="48">
        <f t="shared" si="182"/>
        <v>0</v>
      </c>
      <c r="AT102" s="48">
        <f t="shared" si="182"/>
        <v>0</v>
      </c>
      <c r="AU102" s="48">
        <f t="shared" si="182"/>
        <v>0</v>
      </c>
      <c r="AV102" s="48">
        <f t="shared" si="182"/>
        <v>0</v>
      </c>
      <c r="AW102" s="48">
        <f t="shared" si="182"/>
        <v>0</v>
      </c>
      <c r="AX102" s="48">
        <f t="shared" si="182"/>
        <v>0</v>
      </c>
      <c r="AY102" s="48">
        <f t="shared" si="182"/>
        <v>0</v>
      </c>
      <c r="AZ102" s="48">
        <f t="shared" si="182"/>
        <v>13080932</v>
      </c>
      <c r="BA102" s="48">
        <f t="shared" si="182"/>
        <v>0</v>
      </c>
      <c r="BB102" s="48">
        <f t="shared" si="182"/>
        <v>0</v>
      </c>
      <c r="BC102" s="48">
        <f t="shared" si="182"/>
        <v>0</v>
      </c>
      <c r="BD102" s="48">
        <f t="shared" si="182"/>
        <v>0</v>
      </c>
      <c r="BE102" s="48">
        <f t="shared" si="182"/>
        <v>0</v>
      </c>
      <c r="BF102" s="48">
        <f t="shared" si="182"/>
        <v>0</v>
      </c>
      <c r="BG102" s="48">
        <f t="shared" si="182"/>
        <v>0</v>
      </c>
      <c r="BH102" s="48">
        <f t="shared" si="182"/>
        <v>0</v>
      </c>
      <c r="BI102" s="48">
        <f t="shared" si="182"/>
        <v>0</v>
      </c>
      <c r="BJ102" s="48">
        <f t="shared" si="182"/>
        <v>0</v>
      </c>
      <c r="BK102" s="48">
        <f t="shared" si="182"/>
        <v>0</v>
      </c>
      <c r="BL102" s="48">
        <f t="shared" si="182"/>
        <v>0</v>
      </c>
      <c r="BM102" s="48">
        <f t="shared" si="182"/>
        <v>0</v>
      </c>
      <c r="BN102" s="48">
        <f t="shared" si="182"/>
        <v>0</v>
      </c>
      <c r="BO102" s="48">
        <f t="shared" si="182"/>
        <v>0</v>
      </c>
      <c r="BP102" s="48">
        <f t="shared" ref="BP102:CT102" si="183">SUM(BP103:BP103)</f>
        <v>0</v>
      </c>
      <c r="BQ102" s="48">
        <f t="shared" si="183"/>
        <v>0</v>
      </c>
      <c r="BR102" s="48">
        <f t="shared" si="183"/>
        <v>0</v>
      </c>
      <c r="BS102" s="48">
        <f t="shared" si="183"/>
        <v>0</v>
      </c>
      <c r="BT102" s="48">
        <f t="shared" si="183"/>
        <v>0</v>
      </c>
      <c r="BU102" s="48">
        <f t="shared" si="183"/>
        <v>0</v>
      </c>
      <c r="BV102" s="48">
        <f t="shared" si="183"/>
        <v>0</v>
      </c>
      <c r="BW102" s="48">
        <f t="shared" si="183"/>
        <v>0</v>
      </c>
      <c r="BX102" s="48">
        <f t="shared" si="183"/>
        <v>0</v>
      </c>
      <c r="BY102" s="48">
        <f t="shared" si="183"/>
        <v>0</v>
      </c>
      <c r="BZ102" s="48">
        <f t="shared" si="183"/>
        <v>0</v>
      </c>
      <c r="CA102" s="48">
        <f t="shared" si="183"/>
        <v>0</v>
      </c>
      <c r="CB102" s="48">
        <f t="shared" si="183"/>
        <v>0</v>
      </c>
      <c r="CC102" s="48">
        <f t="shared" si="183"/>
        <v>0</v>
      </c>
      <c r="CD102" s="48">
        <f t="shared" si="183"/>
        <v>0</v>
      </c>
      <c r="CE102" s="48">
        <f t="shared" si="183"/>
        <v>0</v>
      </c>
      <c r="CF102" s="48">
        <f t="shared" si="183"/>
        <v>0</v>
      </c>
      <c r="CG102" s="48">
        <f t="shared" si="183"/>
        <v>0</v>
      </c>
      <c r="CH102" s="48">
        <f t="shared" si="183"/>
        <v>0</v>
      </c>
      <c r="CI102" s="48">
        <f t="shared" si="183"/>
        <v>0</v>
      </c>
      <c r="CJ102" s="48">
        <f t="shared" si="183"/>
        <v>0</v>
      </c>
      <c r="CK102" s="48">
        <f t="shared" si="183"/>
        <v>0</v>
      </c>
      <c r="CL102" s="48">
        <f t="shared" si="183"/>
        <v>0</v>
      </c>
      <c r="CM102" s="48">
        <f t="shared" si="183"/>
        <v>0</v>
      </c>
      <c r="CN102" s="48">
        <f t="shared" si="183"/>
        <v>0</v>
      </c>
      <c r="CO102" s="48">
        <f t="shared" si="183"/>
        <v>0</v>
      </c>
      <c r="CP102" s="48">
        <f t="shared" si="183"/>
        <v>0</v>
      </c>
      <c r="CQ102" s="48">
        <f t="shared" si="183"/>
        <v>0</v>
      </c>
      <c r="CR102" s="48">
        <f t="shared" si="183"/>
        <v>0</v>
      </c>
      <c r="CS102" s="48">
        <f t="shared" si="183"/>
        <v>0</v>
      </c>
      <c r="CT102" s="50">
        <f t="shared" si="183"/>
        <v>0</v>
      </c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</row>
    <row r="103" spans="1:124" s="52" customFormat="1" ht="31.2" x14ac:dyDescent="0.3">
      <c r="A103" s="47" t="s">
        <v>1</v>
      </c>
      <c r="B103" s="47" t="s">
        <v>100</v>
      </c>
      <c r="C103" s="16" t="s">
        <v>524</v>
      </c>
      <c r="D103" s="45">
        <f>SUM(E103+BY103+CQ103)</f>
        <v>13080932</v>
      </c>
      <c r="E103" s="48">
        <f>SUM(F103+BA103)</f>
        <v>13080932</v>
      </c>
      <c r="F103" s="48">
        <f>SUM(G103+H103+I103+P103+S103+T103+U103+AE103+AD103)</f>
        <v>13080932</v>
      </c>
      <c r="G103" s="48">
        <v>0</v>
      </c>
      <c r="H103" s="48">
        <v>0</v>
      </c>
      <c r="I103" s="48">
        <f t="shared" ref="I103" si="184">SUM(J103:O103)</f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f t="shared" ref="P103" si="185">SUM(Q103:R103)</f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f>SUM(V103:AC103)</f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f>SUM(AF103:AZ103)</f>
        <v>13080932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0</v>
      </c>
      <c r="AQ103" s="48">
        <v>0</v>
      </c>
      <c r="AR103" s="48">
        <v>0</v>
      </c>
      <c r="AS103" s="48">
        <v>0</v>
      </c>
      <c r="AT103" s="48">
        <v>0</v>
      </c>
      <c r="AU103" s="48">
        <v>0</v>
      </c>
      <c r="AV103" s="48">
        <v>0</v>
      </c>
      <c r="AW103" s="48">
        <v>0</v>
      </c>
      <c r="AX103" s="48">
        <v>0</v>
      </c>
      <c r="AY103" s="48">
        <v>0</v>
      </c>
      <c r="AZ103" s="49">
        <v>13080932</v>
      </c>
      <c r="BA103" s="48">
        <f>SUM(BB103+BF103+BI103+BJ103+BM103)</f>
        <v>0</v>
      </c>
      <c r="BB103" s="48">
        <f>SUM(BC103:BE103)</f>
        <v>0</v>
      </c>
      <c r="BC103" s="48">
        <v>0</v>
      </c>
      <c r="BD103" s="48">
        <v>0</v>
      </c>
      <c r="BE103" s="48">
        <v>0</v>
      </c>
      <c r="BF103" s="54">
        <f>SUM(BG103:BH103)</f>
        <v>0</v>
      </c>
      <c r="BG103" s="48"/>
      <c r="BH103" s="48">
        <v>0</v>
      </c>
      <c r="BI103" s="48">
        <v>0</v>
      </c>
      <c r="BJ103" s="48">
        <f t="shared" ref="BJ103" si="186">SUM(BK103)</f>
        <v>0</v>
      </c>
      <c r="BK103" s="48">
        <v>0</v>
      </c>
      <c r="BL103" s="48">
        <v>0</v>
      </c>
      <c r="BM103" s="48">
        <f>SUM(BN103:BX103)</f>
        <v>0</v>
      </c>
      <c r="BN103" s="48">
        <v>0</v>
      </c>
      <c r="BO103" s="48">
        <v>0</v>
      </c>
      <c r="BP103" s="48">
        <v>0</v>
      </c>
      <c r="BQ103" s="48">
        <v>0</v>
      </c>
      <c r="BR103" s="48">
        <v>0</v>
      </c>
      <c r="BS103" s="48">
        <v>0</v>
      </c>
      <c r="BT103" s="48">
        <v>0</v>
      </c>
      <c r="BU103" s="48">
        <v>0</v>
      </c>
      <c r="BV103" s="48">
        <v>0</v>
      </c>
      <c r="BW103" s="48">
        <v>0</v>
      </c>
      <c r="BX103" s="48">
        <v>0</v>
      </c>
      <c r="BY103" s="48">
        <f>SUM(BZ103+CP103)</f>
        <v>0</v>
      </c>
      <c r="BZ103" s="48">
        <f>SUM(CA103+CD103+CJ103)</f>
        <v>0</v>
      </c>
      <c r="CA103" s="48">
        <f t="shared" ref="CA103" si="187">SUM(CB103:CC103)</f>
        <v>0</v>
      </c>
      <c r="CB103" s="48">
        <v>0</v>
      </c>
      <c r="CC103" s="48">
        <v>0</v>
      </c>
      <c r="CD103" s="48">
        <f>SUM(CE103:CI103)</f>
        <v>0</v>
      </c>
      <c r="CE103" s="48">
        <v>0</v>
      </c>
      <c r="CF103" s="48">
        <v>0</v>
      </c>
      <c r="CG103" s="48">
        <v>0</v>
      </c>
      <c r="CH103" s="48">
        <v>0</v>
      </c>
      <c r="CI103" s="48">
        <v>0</v>
      </c>
      <c r="CJ103" s="48">
        <f>SUM(CK103:CO103)</f>
        <v>0</v>
      </c>
      <c r="CK103" s="48">
        <v>0</v>
      </c>
      <c r="CL103" s="48">
        <v>0</v>
      </c>
      <c r="CM103" s="48">
        <v>0</v>
      </c>
      <c r="CN103" s="48"/>
      <c r="CO103" s="48"/>
      <c r="CP103" s="48">
        <v>0</v>
      </c>
      <c r="CQ103" s="48">
        <f t="shared" ref="CQ103" si="188">SUM(CR103)</f>
        <v>0</v>
      </c>
      <c r="CR103" s="48">
        <f t="shared" ref="CR103" si="189">SUM(CS103:CT103)</f>
        <v>0</v>
      </c>
      <c r="CS103" s="48">
        <v>0</v>
      </c>
      <c r="CT103" s="50">
        <v>0</v>
      </c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</row>
    <row r="104" spans="1:124" s="52" customFormat="1" ht="15.6" x14ac:dyDescent="0.3">
      <c r="A104" s="39" t="s">
        <v>201</v>
      </c>
      <c r="B104" s="39" t="s">
        <v>1</v>
      </c>
      <c r="C104" s="15" t="s">
        <v>202</v>
      </c>
      <c r="D104" s="45">
        <f t="shared" ref="D104:AK104" si="190">SUM(D105)</f>
        <v>5412221</v>
      </c>
      <c r="E104" s="48">
        <f t="shared" si="190"/>
        <v>4980393</v>
      </c>
      <c r="F104" s="48">
        <f t="shared" si="190"/>
        <v>4980393</v>
      </c>
      <c r="G104" s="48">
        <f t="shared" si="190"/>
        <v>3891282</v>
      </c>
      <c r="H104" s="48">
        <f t="shared" si="190"/>
        <v>967704</v>
      </c>
      <c r="I104" s="48">
        <f t="shared" si="190"/>
        <v>44100</v>
      </c>
      <c r="J104" s="48">
        <f t="shared" si="190"/>
        <v>0</v>
      </c>
      <c r="K104" s="48">
        <f t="shared" si="190"/>
        <v>0</v>
      </c>
      <c r="L104" s="48">
        <f t="shared" si="190"/>
        <v>0</v>
      </c>
      <c r="M104" s="48">
        <f t="shared" si="190"/>
        <v>0</v>
      </c>
      <c r="N104" s="48">
        <f t="shared" si="190"/>
        <v>44100</v>
      </c>
      <c r="O104" s="48">
        <f t="shared" si="190"/>
        <v>0</v>
      </c>
      <c r="P104" s="48">
        <f t="shared" si="190"/>
        <v>0</v>
      </c>
      <c r="Q104" s="48">
        <f t="shared" si="190"/>
        <v>0</v>
      </c>
      <c r="R104" s="48">
        <f t="shared" si="190"/>
        <v>0</v>
      </c>
      <c r="S104" s="48">
        <f t="shared" si="190"/>
        <v>0</v>
      </c>
      <c r="T104" s="48">
        <f t="shared" si="190"/>
        <v>36503</v>
      </c>
      <c r="U104" s="48">
        <f t="shared" si="190"/>
        <v>40804</v>
      </c>
      <c r="V104" s="48">
        <f t="shared" si="190"/>
        <v>0</v>
      </c>
      <c r="W104" s="48">
        <f t="shared" si="190"/>
        <v>10661</v>
      </c>
      <c r="X104" s="48">
        <f t="shared" si="190"/>
        <v>30143</v>
      </c>
      <c r="Y104" s="48">
        <f t="shared" si="190"/>
        <v>0</v>
      </c>
      <c r="Z104" s="48">
        <f t="shared" si="190"/>
        <v>0</v>
      </c>
      <c r="AA104" s="48">
        <f t="shared" si="190"/>
        <v>0</v>
      </c>
      <c r="AB104" s="48">
        <f t="shared" si="190"/>
        <v>0</v>
      </c>
      <c r="AC104" s="48">
        <f t="shared" si="190"/>
        <v>0</v>
      </c>
      <c r="AD104" s="48">
        <f t="shared" si="190"/>
        <v>0</v>
      </c>
      <c r="AE104" s="48">
        <f t="shared" si="190"/>
        <v>0</v>
      </c>
      <c r="AF104" s="48">
        <f t="shared" si="190"/>
        <v>0</v>
      </c>
      <c r="AG104" s="48">
        <f t="shared" si="190"/>
        <v>0</v>
      </c>
      <c r="AH104" s="48">
        <f t="shared" si="190"/>
        <v>0</v>
      </c>
      <c r="AI104" s="48">
        <f t="shared" si="190"/>
        <v>0</v>
      </c>
      <c r="AJ104" s="48">
        <f t="shared" si="190"/>
        <v>0</v>
      </c>
      <c r="AK104" s="48">
        <f t="shared" si="190"/>
        <v>0</v>
      </c>
      <c r="AL104" s="48">
        <f t="shared" ref="AL104:CT104" si="191">SUM(AL105)</f>
        <v>0</v>
      </c>
      <c r="AM104" s="48">
        <f t="shared" si="191"/>
        <v>0</v>
      </c>
      <c r="AN104" s="48">
        <f t="shared" si="191"/>
        <v>0</v>
      </c>
      <c r="AO104" s="48">
        <f t="shared" si="191"/>
        <v>0</v>
      </c>
      <c r="AP104" s="48">
        <f t="shared" si="191"/>
        <v>0</v>
      </c>
      <c r="AQ104" s="48">
        <f t="shared" si="191"/>
        <v>0</v>
      </c>
      <c r="AR104" s="48">
        <f t="shared" si="191"/>
        <v>0</v>
      </c>
      <c r="AS104" s="48">
        <f t="shared" si="191"/>
        <v>0</v>
      </c>
      <c r="AT104" s="48"/>
      <c r="AU104" s="48"/>
      <c r="AV104" s="48">
        <f t="shared" si="191"/>
        <v>0</v>
      </c>
      <c r="AW104" s="48">
        <f t="shared" si="191"/>
        <v>0</v>
      </c>
      <c r="AX104" s="48">
        <f t="shared" si="191"/>
        <v>0</v>
      </c>
      <c r="AY104" s="48"/>
      <c r="AZ104" s="48">
        <f t="shared" si="191"/>
        <v>0</v>
      </c>
      <c r="BA104" s="48">
        <f t="shared" si="191"/>
        <v>0</v>
      </c>
      <c r="BB104" s="48">
        <f t="shared" si="191"/>
        <v>0</v>
      </c>
      <c r="BC104" s="48">
        <f t="shared" si="191"/>
        <v>0</v>
      </c>
      <c r="BD104" s="48">
        <f t="shared" si="191"/>
        <v>0</v>
      </c>
      <c r="BE104" s="48">
        <f t="shared" si="191"/>
        <v>0</v>
      </c>
      <c r="BF104" s="48">
        <f t="shared" si="191"/>
        <v>0</v>
      </c>
      <c r="BG104" s="48">
        <f t="shared" si="191"/>
        <v>0</v>
      </c>
      <c r="BH104" s="48">
        <f t="shared" si="191"/>
        <v>0</v>
      </c>
      <c r="BI104" s="48">
        <f t="shared" si="191"/>
        <v>0</v>
      </c>
      <c r="BJ104" s="48">
        <f t="shared" si="191"/>
        <v>0</v>
      </c>
      <c r="BK104" s="48">
        <f t="shared" si="191"/>
        <v>0</v>
      </c>
      <c r="BL104" s="48">
        <f t="shared" si="191"/>
        <v>0</v>
      </c>
      <c r="BM104" s="48">
        <f t="shared" si="191"/>
        <v>0</v>
      </c>
      <c r="BN104" s="48">
        <f t="shared" si="191"/>
        <v>0</v>
      </c>
      <c r="BO104" s="48">
        <f t="shared" si="191"/>
        <v>0</v>
      </c>
      <c r="BP104" s="48">
        <f t="shared" si="191"/>
        <v>0</v>
      </c>
      <c r="BQ104" s="48">
        <f t="shared" si="191"/>
        <v>0</v>
      </c>
      <c r="BR104" s="48">
        <f t="shared" si="191"/>
        <v>0</v>
      </c>
      <c r="BS104" s="48">
        <f t="shared" si="191"/>
        <v>0</v>
      </c>
      <c r="BT104" s="48">
        <f t="shared" si="191"/>
        <v>0</v>
      </c>
      <c r="BU104" s="48">
        <f t="shared" si="191"/>
        <v>0</v>
      </c>
      <c r="BV104" s="48">
        <f t="shared" si="191"/>
        <v>0</v>
      </c>
      <c r="BW104" s="48">
        <f t="shared" si="191"/>
        <v>0</v>
      </c>
      <c r="BX104" s="48">
        <f t="shared" si="191"/>
        <v>0</v>
      </c>
      <c r="BY104" s="48">
        <f t="shared" si="191"/>
        <v>431828</v>
      </c>
      <c r="BZ104" s="48">
        <f t="shared" si="191"/>
        <v>431828</v>
      </c>
      <c r="CA104" s="48">
        <f t="shared" si="191"/>
        <v>431828</v>
      </c>
      <c r="CB104" s="48">
        <f t="shared" si="191"/>
        <v>0</v>
      </c>
      <c r="CC104" s="48">
        <f t="shared" si="191"/>
        <v>431828</v>
      </c>
      <c r="CD104" s="48">
        <f t="shared" si="191"/>
        <v>0</v>
      </c>
      <c r="CE104" s="48">
        <f t="shared" si="191"/>
        <v>0</v>
      </c>
      <c r="CF104" s="48">
        <f t="shared" si="191"/>
        <v>0</v>
      </c>
      <c r="CG104" s="48">
        <f t="shared" si="191"/>
        <v>0</v>
      </c>
      <c r="CH104" s="48">
        <f t="shared" si="191"/>
        <v>0</v>
      </c>
      <c r="CI104" s="48">
        <f t="shared" si="191"/>
        <v>0</v>
      </c>
      <c r="CJ104" s="48">
        <f t="shared" si="191"/>
        <v>0</v>
      </c>
      <c r="CK104" s="48">
        <f t="shared" si="191"/>
        <v>0</v>
      </c>
      <c r="CL104" s="48">
        <f t="shared" si="191"/>
        <v>0</v>
      </c>
      <c r="CM104" s="48">
        <f t="shared" si="191"/>
        <v>0</v>
      </c>
      <c r="CN104" s="48"/>
      <c r="CO104" s="48"/>
      <c r="CP104" s="48">
        <f t="shared" si="191"/>
        <v>0</v>
      </c>
      <c r="CQ104" s="48">
        <f t="shared" si="191"/>
        <v>0</v>
      </c>
      <c r="CR104" s="48">
        <f t="shared" si="191"/>
        <v>0</v>
      </c>
      <c r="CS104" s="48">
        <f t="shared" si="191"/>
        <v>0</v>
      </c>
      <c r="CT104" s="50">
        <f t="shared" si="191"/>
        <v>0</v>
      </c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</row>
    <row r="105" spans="1:124" s="52" customFormat="1" ht="31.2" x14ac:dyDescent="0.3">
      <c r="A105" s="47" t="s">
        <v>1</v>
      </c>
      <c r="B105" s="47" t="s">
        <v>92</v>
      </c>
      <c r="C105" s="16" t="s">
        <v>563</v>
      </c>
      <c r="D105" s="45">
        <f>SUM(E105+BY105+CQ105)</f>
        <v>5412221</v>
      </c>
      <c r="E105" s="48">
        <f>SUM(F105+BA105)</f>
        <v>4980393</v>
      </c>
      <c r="F105" s="48">
        <f>SUM(G105+H105+I105+P105+S105+T105+U105+AE105+AD105)</f>
        <v>4980393</v>
      </c>
      <c r="G105" s="49">
        <v>3891282</v>
      </c>
      <c r="H105" s="49">
        <v>967704</v>
      </c>
      <c r="I105" s="48">
        <f t="shared" si="101"/>
        <v>44100</v>
      </c>
      <c r="J105" s="48">
        <v>0</v>
      </c>
      <c r="K105" s="48">
        <v>0</v>
      </c>
      <c r="L105" s="48">
        <v>0</v>
      </c>
      <c r="M105" s="48"/>
      <c r="N105" s="49">
        <v>44100</v>
      </c>
      <c r="O105" s="48">
        <v>0</v>
      </c>
      <c r="P105" s="48">
        <f t="shared" si="102"/>
        <v>0</v>
      </c>
      <c r="Q105" s="48">
        <v>0</v>
      </c>
      <c r="R105" s="48">
        <v>0</v>
      </c>
      <c r="S105" s="48">
        <v>0</v>
      </c>
      <c r="T105" s="49">
        <v>36503</v>
      </c>
      <c r="U105" s="48">
        <f>SUM(V105:AC105)</f>
        <v>40804</v>
      </c>
      <c r="V105" s="48">
        <v>0</v>
      </c>
      <c r="W105" s="49">
        <v>10661</v>
      </c>
      <c r="X105" s="49">
        <v>30143</v>
      </c>
      <c r="Y105" s="49">
        <v>0</v>
      </c>
      <c r="Z105" s="48">
        <v>0</v>
      </c>
      <c r="AA105" s="48">
        <v>0</v>
      </c>
      <c r="AB105" s="48">
        <v>0</v>
      </c>
      <c r="AC105" s="48">
        <v>0</v>
      </c>
      <c r="AD105" s="48">
        <v>0</v>
      </c>
      <c r="AE105" s="48">
        <f>SUM(AF105:AZ105)</f>
        <v>0</v>
      </c>
      <c r="AF105" s="48">
        <v>0</v>
      </c>
      <c r="AG105" s="48">
        <v>0</v>
      </c>
      <c r="AH105" s="48">
        <v>0</v>
      </c>
      <c r="AI105" s="48"/>
      <c r="AJ105" s="48">
        <v>0</v>
      </c>
      <c r="AK105" s="48">
        <v>0</v>
      </c>
      <c r="AL105" s="48">
        <v>0</v>
      </c>
      <c r="AM105" s="48"/>
      <c r="AN105" s="48">
        <v>0</v>
      </c>
      <c r="AO105" s="48">
        <v>0</v>
      </c>
      <c r="AP105" s="48">
        <v>0</v>
      </c>
      <c r="AQ105" s="48">
        <v>0</v>
      </c>
      <c r="AR105" s="48">
        <v>0</v>
      </c>
      <c r="AS105" s="48">
        <v>0</v>
      </c>
      <c r="AT105" s="48"/>
      <c r="AU105" s="48"/>
      <c r="AV105" s="48">
        <v>0</v>
      </c>
      <c r="AW105" s="48">
        <v>0</v>
      </c>
      <c r="AX105" s="48">
        <v>0</v>
      </c>
      <c r="AY105" s="48"/>
      <c r="AZ105" s="48">
        <v>0</v>
      </c>
      <c r="BA105" s="48">
        <f>SUM(BB105+BF105+BI105+BJ105+BM105)</f>
        <v>0</v>
      </c>
      <c r="BB105" s="48">
        <f>SUM(BC105:BE105)</f>
        <v>0</v>
      </c>
      <c r="BC105" s="48">
        <v>0</v>
      </c>
      <c r="BD105" s="48">
        <v>0</v>
      </c>
      <c r="BE105" s="48">
        <v>0</v>
      </c>
      <c r="BF105" s="48">
        <f>SUM(BH105:BH105)</f>
        <v>0</v>
      </c>
      <c r="BG105" s="48">
        <v>0</v>
      </c>
      <c r="BH105" s="48">
        <v>0</v>
      </c>
      <c r="BI105" s="48">
        <v>0</v>
      </c>
      <c r="BJ105" s="48">
        <f t="shared" si="103"/>
        <v>0</v>
      </c>
      <c r="BK105" s="48">
        <v>0</v>
      </c>
      <c r="BL105" s="48">
        <v>0</v>
      </c>
      <c r="BM105" s="48">
        <f>SUM(BN105:BX105)</f>
        <v>0</v>
      </c>
      <c r="BN105" s="48">
        <v>0</v>
      </c>
      <c r="BO105" s="48">
        <v>0</v>
      </c>
      <c r="BP105" s="48">
        <v>0</v>
      </c>
      <c r="BQ105" s="48">
        <v>0</v>
      </c>
      <c r="BR105" s="48">
        <v>0</v>
      </c>
      <c r="BS105" s="48">
        <v>0</v>
      </c>
      <c r="BT105" s="48">
        <v>0</v>
      </c>
      <c r="BU105" s="48">
        <v>0</v>
      </c>
      <c r="BV105" s="48">
        <v>0</v>
      </c>
      <c r="BW105" s="48">
        <v>0</v>
      </c>
      <c r="BX105" s="48">
        <v>0</v>
      </c>
      <c r="BY105" s="48">
        <f>SUM(BZ105+CP105)</f>
        <v>431828</v>
      </c>
      <c r="BZ105" s="48">
        <f>SUM(CA105+CD105+CJ105)</f>
        <v>431828</v>
      </c>
      <c r="CA105" s="48">
        <f t="shared" si="104"/>
        <v>431828</v>
      </c>
      <c r="CB105" s="48">
        <v>0</v>
      </c>
      <c r="CC105" s="49">
        <v>431828</v>
      </c>
      <c r="CD105" s="48">
        <f>SUM(CE105:CI105)</f>
        <v>0</v>
      </c>
      <c r="CE105" s="48">
        <v>0</v>
      </c>
      <c r="CF105" s="48">
        <v>0</v>
      </c>
      <c r="CG105" s="48">
        <v>0</v>
      </c>
      <c r="CH105" s="48">
        <v>0</v>
      </c>
      <c r="CI105" s="48">
        <v>0</v>
      </c>
      <c r="CJ105" s="48">
        <f>SUM(CK105:CO105)</f>
        <v>0</v>
      </c>
      <c r="CK105" s="48">
        <v>0</v>
      </c>
      <c r="CL105" s="48">
        <v>0</v>
      </c>
      <c r="CM105" s="48">
        <v>0</v>
      </c>
      <c r="CN105" s="48"/>
      <c r="CO105" s="48"/>
      <c r="CP105" s="48">
        <v>0</v>
      </c>
      <c r="CQ105" s="48">
        <f t="shared" si="105"/>
        <v>0</v>
      </c>
      <c r="CR105" s="48">
        <f t="shared" si="106"/>
        <v>0</v>
      </c>
      <c r="CS105" s="48">
        <v>0</v>
      </c>
      <c r="CT105" s="50">
        <v>0</v>
      </c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</row>
    <row r="106" spans="1:124" s="44" customFormat="1" ht="46.8" x14ac:dyDescent="0.3">
      <c r="A106" s="55" t="s">
        <v>203</v>
      </c>
      <c r="B106" s="55" t="s">
        <v>1</v>
      </c>
      <c r="C106" s="17" t="s">
        <v>204</v>
      </c>
      <c r="D106" s="56">
        <f t="shared" ref="D106:AS106" si="192">SUM(D107+D110+D112+D115)</f>
        <v>33081628</v>
      </c>
      <c r="E106" s="56">
        <f t="shared" si="192"/>
        <v>33081628</v>
      </c>
      <c r="F106" s="56">
        <f t="shared" si="192"/>
        <v>7972226</v>
      </c>
      <c r="G106" s="56">
        <f t="shared" si="192"/>
        <v>0</v>
      </c>
      <c r="H106" s="56">
        <f t="shared" si="192"/>
        <v>0</v>
      </c>
      <c r="I106" s="56">
        <f t="shared" si="192"/>
        <v>0</v>
      </c>
      <c r="J106" s="56">
        <f t="shared" si="192"/>
        <v>0</v>
      </c>
      <c r="K106" s="56">
        <f t="shared" si="192"/>
        <v>0</v>
      </c>
      <c r="L106" s="56">
        <f t="shared" si="192"/>
        <v>0</v>
      </c>
      <c r="M106" s="56">
        <f t="shared" si="192"/>
        <v>0</v>
      </c>
      <c r="N106" s="56">
        <f t="shared" si="192"/>
        <v>0</v>
      </c>
      <c r="O106" s="56">
        <f t="shared" si="192"/>
        <v>0</v>
      </c>
      <c r="P106" s="56">
        <f t="shared" si="192"/>
        <v>0</v>
      </c>
      <c r="Q106" s="56">
        <f t="shared" si="192"/>
        <v>0</v>
      </c>
      <c r="R106" s="56">
        <f t="shared" si="192"/>
        <v>0</v>
      </c>
      <c r="S106" s="56">
        <f t="shared" si="192"/>
        <v>0</v>
      </c>
      <c r="T106" s="56">
        <f t="shared" si="192"/>
        <v>0</v>
      </c>
      <c r="U106" s="56">
        <f t="shared" si="192"/>
        <v>0</v>
      </c>
      <c r="V106" s="56">
        <f t="shared" si="192"/>
        <v>0</v>
      </c>
      <c r="W106" s="56">
        <f t="shared" si="192"/>
        <v>0</v>
      </c>
      <c r="X106" s="56">
        <f t="shared" si="192"/>
        <v>0</v>
      </c>
      <c r="Y106" s="56">
        <f t="shared" si="192"/>
        <v>0</v>
      </c>
      <c r="Z106" s="56">
        <f t="shared" si="192"/>
        <v>0</v>
      </c>
      <c r="AA106" s="56">
        <f t="shared" si="192"/>
        <v>0</v>
      </c>
      <c r="AB106" s="56">
        <f t="shared" si="192"/>
        <v>0</v>
      </c>
      <c r="AC106" s="56">
        <f t="shared" si="192"/>
        <v>0</v>
      </c>
      <c r="AD106" s="56">
        <f t="shared" si="192"/>
        <v>0</v>
      </c>
      <c r="AE106" s="56">
        <f t="shared" si="192"/>
        <v>7972226</v>
      </c>
      <c r="AF106" s="56">
        <f t="shared" si="192"/>
        <v>0</v>
      </c>
      <c r="AG106" s="56">
        <f t="shared" si="192"/>
        <v>0</v>
      </c>
      <c r="AH106" s="56">
        <f t="shared" si="192"/>
        <v>0</v>
      </c>
      <c r="AI106" s="56">
        <f t="shared" si="192"/>
        <v>0</v>
      </c>
      <c r="AJ106" s="56">
        <f t="shared" si="192"/>
        <v>0</v>
      </c>
      <c r="AK106" s="56">
        <f t="shared" si="192"/>
        <v>0</v>
      </c>
      <c r="AL106" s="56">
        <f t="shared" si="192"/>
        <v>0</v>
      </c>
      <c r="AM106" s="56">
        <f t="shared" si="192"/>
        <v>0</v>
      </c>
      <c r="AN106" s="56">
        <f t="shared" si="192"/>
        <v>0</v>
      </c>
      <c r="AO106" s="56">
        <f t="shared" si="192"/>
        <v>0</v>
      </c>
      <c r="AP106" s="56">
        <f t="shared" si="192"/>
        <v>0</v>
      </c>
      <c r="AQ106" s="56">
        <f t="shared" si="192"/>
        <v>0</v>
      </c>
      <c r="AR106" s="56">
        <f t="shared" si="192"/>
        <v>0</v>
      </c>
      <c r="AS106" s="56">
        <f t="shared" si="192"/>
        <v>0</v>
      </c>
      <c r="AT106" s="56"/>
      <c r="AU106" s="56"/>
      <c r="AV106" s="56">
        <f>SUM(AV107+AV110+AV112+AV115)</f>
        <v>0</v>
      </c>
      <c r="AW106" s="56">
        <f>SUM(AW107+AW110+AW112+AW115)</f>
        <v>0</v>
      </c>
      <c r="AX106" s="56">
        <f>SUM(AX107+AX110+AX112+AX115)</f>
        <v>0</v>
      </c>
      <c r="AY106" s="56"/>
      <c r="AZ106" s="56">
        <f t="shared" ref="AZ106:CM106" si="193">SUM(AZ107+AZ110+AZ112+AZ115)</f>
        <v>7972226</v>
      </c>
      <c r="BA106" s="56">
        <f t="shared" si="193"/>
        <v>25109402</v>
      </c>
      <c r="BB106" s="56">
        <f t="shared" si="193"/>
        <v>22970095</v>
      </c>
      <c r="BC106" s="56">
        <f t="shared" si="193"/>
        <v>0</v>
      </c>
      <c r="BD106" s="56">
        <f t="shared" si="193"/>
        <v>4245993</v>
      </c>
      <c r="BE106" s="56">
        <f t="shared" si="193"/>
        <v>18724102</v>
      </c>
      <c r="BF106" s="56">
        <f t="shared" si="193"/>
        <v>0</v>
      </c>
      <c r="BG106" s="56">
        <f t="shared" si="193"/>
        <v>0</v>
      </c>
      <c r="BH106" s="56">
        <f t="shared" si="193"/>
        <v>0</v>
      </c>
      <c r="BI106" s="56">
        <f t="shared" si="193"/>
        <v>0</v>
      </c>
      <c r="BJ106" s="56">
        <f t="shared" si="193"/>
        <v>2139307</v>
      </c>
      <c r="BK106" s="56">
        <f t="shared" si="193"/>
        <v>0</v>
      </c>
      <c r="BL106" s="56">
        <f t="shared" si="193"/>
        <v>2139307</v>
      </c>
      <c r="BM106" s="56">
        <f t="shared" si="193"/>
        <v>0</v>
      </c>
      <c r="BN106" s="56">
        <f t="shared" si="193"/>
        <v>0</v>
      </c>
      <c r="BO106" s="56">
        <f t="shared" si="193"/>
        <v>0</v>
      </c>
      <c r="BP106" s="56">
        <f t="shared" si="193"/>
        <v>0</v>
      </c>
      <c r="BQ106" s="56">
        <f t="shared" si="193"/>
        <v>0</v>
      </c>
      <c r="BR106" s="56">
        <f t="shared" si="193"/>
        <v>0</v>
      </c>
      <c r="BS106" s="56">
        <f t="shared" si="193"/>
        <v>0</v>
      </c>
      <c r="BT106" s="56">
        <f t="shared" si="193"/>
        <v>0</v>
      </c>
      <c r="BU106" s="56">
        <f t="shared" si="193"/>
        <v>0</v>
      </c>
      <c r="BV106" s="56">
        <f t="shared" si="193"/>
        <v>0</v>
      </c>
      <c r="BW106" s="56">
        <f t="shared" si="193"/>
        <v>0</v>
      </c>
      <c r="BX106" s="56">
        <f t="shared" si="193"/>
        <v>0</v>
      </c>
      <c r="BY106" s="56">
        <f t="shared" si="193"/>
        <v>0</v>
      </c>
      <c r="BZ106" s="56">
        <f t="shared" si="193"/>
        <v>0</v>
      </c>
      <c r="CA106" s="56">
        <f t="shared" si="193"/>
        <v>0</v>
      </c>
      <c r="CB106" s="56">
        <f t="shared" si="193"/>
        <v>0</v>
      </c>
      <c r="CC106" s="56">
        <f t="shared" si="193"/>
        <v>0</v>
      </c>
      <c r="CD106" s="56">
        <f t="shared" si="193"/>
        <v>0</v>
      </c>
      <c r="CE106" s="56">
        <f t="shared" si="193"/>
        <v>0</v>
      </c>
      <c r="CF106" s="56">
        <f t="shared" si="193"/>
        <v>0</v>
      </c>
      <c r="CG106" s="56">
        <f t="shared" si="193"/>
        <v>0</v>
      </c>
      <c r="CH106" s="56">
        <f t="shared" si="193"/>
        <v>0</v>
      </c>
      <c r="CI106" s="56">
        <f t="shared" si="193"/>
        <v>0</v>
      </c>
      <c r="CJ106" s="56">
        <f t="shared" si="193"/>
        <v>0</v>
      </c>
      <c r="CK106" s="56">
        <f t="shared" si="193"/>
        <v>0</v>
      </c>
      <c r="CL106" s="56">
        <f t="shared" si="193"/>
        <v>0</v>
      </c>
      <c r="CM106" s="56">
        <f t="shared" si="193"/>
        <v>0</v>
      </c>
      <c r="CN106" s="56"/>
      <c r="CO106" s="56"/>
      <c r="CP106" s="56">
        <f>SUM(CP107+CP110+CP112+CP115)</f>
        <v>0</v>
      </c>
      <c r="CQ106" s="56">
        <f>SUM(CQ107+CQ110+CQ112+CQ115)</f>
        <v>0</v>
      </c>
      <c r="CR106" s="56">
        <f>SUM(CR107+CR110+CR112+CR115)</f>
        <v>0</v>
      </c>
      <c r="CS106" s="56">
        <f>SUM(CS107+CS110+CS112+CS115)</f>
        <v>0</v>
      </c>
      <c r="CT106" s="57">
        <f>SUM(CT107+CT110+CT112+CT115)</f>
        <v>0</v>
      </c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</row>
    <row r="107" spans="1:124" s="44" customFormat="1" ht="31.2" x14ac:dyDescent="0.3">
      <c r="A107" s="39" t="s">
        <v>205</v>
      </c>
      <c r="B107" s="39" t="s">
        <v>1</v>
      </c>
      <c r="C107" s="15" t="s">
        <v>600</v>
      </c>
      <c r="D107" s="45">
        <f>SUM(D108:D109)</f>
        <v>6385300</v>
      </c>
      <c r="E107" s="45">
        <f t="shared" ref="E107:BO107" si="194">SUM(E108:E109)</f>
        <v>6385300</v>
      </c>
      <c r="F107" s="45">
        <f t="shared" si="194"/>
        <v>0</v>
      </c>
      <c r="G107" s="45">
        <f t="shared" si="194"/>
        <v>0</v>
      </c>
      <c r="H107" s="45">
        <f t="shared" si="194"/>
        <v>0</v>
      </c>
      <c r="I107" s="45">
        <f t="shared" si="194"/>
        <v>0</v>
      </c>
      <c r="J107" s="45">
        <f t="shared" si="194"/>
        <v>0</v>
      </c>
      <c r="K107" s="45">
        <f t="shared" si="194"/>
        <v>0</v>
      </c>
      <c r="L107" s="45">
        <f t="shared" si="194"/>
        <v>0</v>
      </c>
      <c r="M107" s="45">
        <f t="shared" si="194"/>
        <v>0</v>
      </c>
      <c r="N107" s="45">
        <f t="shared" si="194"/>
        <v>0</v>
      </c>
      <c r="O107" s="45">
        <f t="shared" si="194"/>
        <v>0</v>
      </c>
      <c r="P107" s="45">
        <f t="shared" si="194"/>
        <v>0</v>
      </c>
      <c r="Q107" s="45">
        <f t="shared" si="194"/>
        <v>0</v>
      </c>
      <c r="R107" s="45">
        <f t="shared" si="194"/>
        <v>0</v>
      </c>
      <c r="S107" s="45">
        <f t="shared" si="194"/>
        <v>0</v>
      </c>
      <c r="T107" s="45">
        <f t="shared" si="194"/>
        <v>0</v>
      </c>
      <c r="U107" s="45">
        <f t="shared" si="194"/>
        <v>0</v>
      </c>
      <c r="V107" s="45">
        <f t="shared" si="194"/>
        <v>0</v>
      </c>
      <c r="W107" s="45">
        <f t="shared" si="194"/>
        <v>0</v>
      </c>
      <c r="X107" s="45">
        <f t="shared" si="194"/>
        <v>0</v>
      </c>
      <c r="Y107" s="45">
        <f t="shared" si="194"/>
        <v>0</v>
      </c>
      <c r="Z107" s="45">
        <f t="shared" si="194"/>
        <v>0</v>
      </c>
      <c r="AA107" s="45">
        <f t="shared" si="194"/>
        <v>0</v>
      </c>
      <c r="AB107" s="45">
        <f t="shared" si="194"/>
        <v>0</v>
      </c>
      <c r="AC107" s="45">
        <f t="shared" si="194"/>
        <v>0</v>
      </c>
      <c r="AD107" s="45">
        <f t="shared" si="194"/>
        <v>0</v>
      </c>
      <c r="AE107" s="45">
        <f t="shared" si="194"/>
        <v>0</v>
      </c>
      <c r="AF107" s="45">
        <f t="shared" si="194"/>
        <v>0</v>
      </c>
      <c r="AG107" s="45">
        <f t="shared" si="194"/>
        <v>0</v>
      </c>
      <c r="AH107" s="45">
        <f t="shared" si="194"/>
        <v>0</v>
      </c>
      <c r="AI107" s="45">
        <f t="shared" si="194"/>
        <v>0</v>
      </c>
      <c r="AJ107" s="45">
        <f t="shared" si="194"/>
        <v>0</v>
      </c>
      <c r="AK107" s="45">
        <f t="shared" si="194"/>
        <v>0</v>
      </c>
      <c r="AL107" s="45">
        <f t="shared" si="194"/>
        <v>0</v>
      </c>
      <c r="AM107" s="45">
        <f t="shared" si="194"/>
        <v>0</v>
      </c>
      <c r="AN107" s="45">
        <f t="shared" si="194"/>
        <v>0</v>
      </c>
      <c r="AO107" s="45">
        <f t="shared" si="194"/>
        <v>0</v>
      </c>
      <c r="AP107" s="45">
        <f t="shared" si="194"/>
        <v>0</v>
      </c>
      <c r="AQ107" s="45">
        <f t="shared" si="194"/>
        <v>0</v>
      </c>
      <c r="AR107" s="45">
        <f t="shared" si="194"/>
        <v>0</v>
      </c>
      <c r="AS107" s="45">
        <f t="shared" si="194"/>
        <v>0</v>
      </c>
      <c r="AT107" s="45">
        <f t="shared" si="194"/>
        <v>0</v>
      </c>
      <c r="AU107" s="45">
        <f t="shared" si="194"/>
        <v>0</v>
      </c>
      <c r="AV107" s="45">
        <f t="shared" si="194"/>
        <v>0</v>
      </c>
      <c r="AW107" s="45">
        <f t="shared" si="194"/>
        <v>0</v>
      </c>
      <c r="AX107" s="45">
        <f t="shared" si="194"/>
        <v>0</v>
      </c>
      <c r="AY107" s="45"/>
      <c r="AZ107" s="45">
        <f t="shared" si="194"/>
        <v>0</v>
      </c>
      <c r="BA107" s="45">
        <f t="shared" si="194"/>
        <v>6385300</v>
      </c>
      <c r="BB107" s="45">
        <f t="shared" si="194"/>
        <v>4245993</v>
      </c>
      <c r="BC107" s="45">
        <f t="shared" si="194"/>
        <v>0</v>
      </c>
      <c r="BD107" s="45">
        <f t="shared" si="194"/>
        <v>4245993</v>
      </c>
      <c r="BE107" s="45">
        <f t="shared" si="194"/>
        <v>0</v>
      </c>
      <c r="BF107" s="45">
        <f t="shared" si="194"/>
        <v>0</v>
      </c>
      <c r="BG107" s="45">
        <f t="shared" si="194"/>
        <v>0</v>
      </c>
      <c r="BH107" s="45">
        <f t="shared" si="194"/>
        <v>0</v>
      </c>
      <c r="BI107" s="45">
        <f t="shared" si="194"/>
        <v>0</v>
      </c>
      <c r="BJ107" s="45">
        <f t="shared" si="194"/>
        <v>2139307</v>
      </c>
      <c r="BK107" s="45">
        <f t="shared" si="194"/>
        <v>0</v>
      </c>
      <c r="BL107" s="45">
        <f t="shared" si="194"/>
        <v>2139307</v>
      </c>
      <c r="BM107" s="45">
        <f t="shared" si="194"/>
        <v>0</v>
      </c>
      <c r="BN107" s="45">
        <f t="shared" si="194"/>
        <v>0</v>
      </c>
      <c r="BO107" s="45">
        <f t="shared" si="194"/>
        <v>0</v>
      </c>
      <c r="BP107" s="45">
        <f t="shared" ref="BP107:CT107" si="195">SUM(BP108:BP109)</f>
        <v>0</v>
      </c>
      <c r="BQ107" s="45">
        <f t="shared" si="195"/>
        <v>0</v>
      </c>
      <c r="BR107" s="45">
        <f t="shared" si="195"/>
        <v>0</v>
      </c>
      <c r="BS107" s="45">
        <f t="shared" si="195"/>
        <v>0</v>
      </c>
      <c r="BT107" s="45">
        <f t="shared" si="195"/>
        <v>0</v>
      </c>
      <c r="BU107" s="45">
        <f t="shared" si="195"/>
        <v>0</v>
      </c>
      <c r="BV107" s="45">
        <f t="shared" si="195"/>
        <v>0</v>
      </c>
      <c r="BW107" s="45">
        <f t="shared" si="195"/>
        <v>0</v>
      </c>
      <c r="BX107" s="45">
        <f t="shared" si="195"/>
        <v>0</v>
      </c>
      <c r="BY107" s="45">
        <f t="shared" si="195"/>
        <v>0</v>
      </c>
      <c r="BZ107" s="45">
        <f t="shared" si="195"/>
        <v>0</v>
      </c>
      <c r="CA107" s="45">
        <f t="shared" si="195"/>
        <v>0</v>
      </c>
      <c r="CB107" s="45">
        <f t="shared" si="195"/>
        <v>0</v>
      </c>
      <c r="CC107" s="45">
        <f t="shared" si="195"/>
        <v>0</v>
      </c>
      <c r="CD107" s="45">
        <f t="shared" si="195"/>
        <v>0</v>
      </c>
      <c r="CE107" s="45">
        <f t="shared" si="195"/>
        <v>0</v>
      </c>
      <c r="CF107" s="45">
        <f t="shared" ref="CF107:CG107" si="196">SUM(CF108:CF109)</f>
        <v>0</v>
      </c>
      <c r="CG107" s="45">
        <f t="shared" si="196"/>
        <v>0</v>
      </c>
      <c r="CH107" s="45">
        <f t="shared" si="195"/>
        <v>0</v>
      </c>
      <c r="CI107" s="45">
        <f t="shared" ref="CI107" si="197">SUM(CI108:CI109)</f>
        <v>0</v>
      </c>
      <c r="CJ107" s="45">
        <f t="shared" si="195"/>
        <v>0</v>
      </c>
      <c r="CK107" s="45">
        <f t="shared" si="195"/>
        <v>0</v>
      </c>
      <c r="CL107" s="45">
        <f t="shared" ref="CL107" si="198">SUM(CL108:CL109)</f>
        <v>0</v>
      </c>
      <c r="CM107" s="45">
        <f t="shared" si="195"/>
        <v>0</v>
      </c>
      <c r="CN107" s="45">
        <f t="shared" ref="CN107" si="199">SUM(CN108:CN109)</f>
        <v>0</v>
      </c>
      <c r="CO107" s="45">
        <f t="shared" si="195"/>
        <v>0</v>
      </c>
      <c r="CP107" s="45">
        <f t="shared" si="195"/>
        <v>0</v>
      </c>
      <c r="CQ107" s="45">
        <f t="shared" si="195"/>
        <v>0</v>
      </c>
      <c r="CR107" s="45">
        <f t="shared" si="195"/>
        <v>0</v>
      </c>
      <c r="CS107" s="45">
        <f t="shared" si="195"/>
        <v>0</v>
      </c>
      <c r="CT107" s="46">
        <f t="shared" si="195"/>
        <v>0</v>
      </c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</row>
    <row r="108" spans="1:124" s="52" customFormat="1" ht="15.6" x14ac:dyDescent="0.3">
      <c r="A108" s="47" t="s">
        <v>1</v>
      </c>
      <c r="B108" s="47" t="s">
        <v>80</v>
      </c>
      <c r="C108" s="16" t="s">
        <v>206</v>
      </c>
      <c r="D108" s="45">
        <f>SUM(E108+BY108+CQ108)</f>
        <v>4245993</v>
      </c>
      <c r="E108" s="48">
        <f>SUM(F108+BA108)</f>
        <v>4245993</v>
      </c>
      <c r="F108" s="48">
        <f>SUM(G108+H108+I108+P108+S108+T108+U108+AE108+AD108)</f>
        <v>0</v>
      </c>
      <c r="G108" s="48">
        <v>0</v>
      </c>
      <c r="H108" s="48">
        <v>0</v>
      </c>
      <c r="I108" s="48">
        <f t="shared" si="101"/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f t="shared" si="102"/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f>SUM(V108:AC108)</f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f>SUM(AF108:AZ108)</f>
        <v>0</v>
      </c>
      <c r="AF108" s="48">
        <v>0</v>
      </c>
      <c r="AG108" s="48">
        <v>0</v>
      </c>
      <c r="AH108" s="48">
        <v>0</v>
      </c>
      <c r="AI108" s="48">
        <v>0</v>
      </c>
      <c r="AJ108" s="48">
        <v>0</v>
      </c>
      <c r="AK108" s="48">
        <v>0</v>
      </c>
      <c r="AL108" s="48">
        <v>0</v>
      </c>
      <c r="AM108" s="48">
        <v>0</v>
      </c>
      <c r="AN108" s="48">
        <v>0</v>
      </c>
      <c r="AO108" s="48">
        <v>0</v>
      </c>
      <c r="AP108" s="48">
        <v>0</v>
      </c>
      <c r="AQ108" s="48">
        <v>0</v>
      </c>
      <c r="AR108" s="48">
        <v>0</v>
      </c>
      <c r="AS108" s="48">
        <v>0</v>
      </c>
      <c r="AT108" s="48"/>
      <c r="AU108" s="48"/>
      <c r="AV108" s="48">
        <v>0</v>
      </c>
      <c r="AW108" s="48">
        <v>0</v>
      </c>
      <c r="AX108" s="48">
        <v>0</v>
      </c>
      <c r="AY108" s="48"/>
      <c r="AZ108" s="48">
        <v>0</v>
      </c>
      <c r="BA108" s="48">
        <f>SUM(BB108+BF108+BI108+BJ108+BM108)</f>
        <v>4245993</v>
      </c>
      <c r="BB108" s="48">
        <f>SUM(BC108:BE108)</f>
        <v>4245993</v>
      </c>
      <c r="BC108" s="48">
        <v>0</v>
      </c>
      <c r="BD108" s="49">
        <v>4245993</v>
      </c>
      <c r="BE108" s="48">
        <v>0</v>
      </c>
      <c r="BF108" s="48">
        <f>SUM(BH108:BH108)</f>
        <v>0</v>
      </c>
      <c r="BG108" s="48">
        <v>0</v>
      </c>
      <c r="BH108" s="48">
        <v>0</v>
      </c>
      <c r="BI108" s="48">
        <v>0</v>
      </c>
      <c r="BJ108" s="48">
        <f t="shared" si="103"/>
        <v>0</v>
      </c>
      <c r="BK108" s="48">
        <v>0</v>
      </c>
      <c r="BL108" s="48">
        <v>0</v>
      </c>
      <c r="BM108" s="48">
        <f>SUM(BN108:BX108)</f>
        <v>0</v>
      </c>
      <c r="BN108" s="48">
        <v>0</v>
      </c>
      <c r="BO108" s="48">
        <v>0</v>
      </c>
      <c r="BP108" s="48">
        <v>0</v>
      </c>
      <c r="BQ108" s="48">
        <v>0</v>
      </c>
      <c r="BR108" s="48">
        <v>0</v>
      </c>
      <c r="BS108" s="48">
        <v>0</v>
      </c>
      <c r="BT108" s="48">
        <v>0</v>
      </c>
      <c r="BU108" s="48">
        <v>0</v>
      </c>
      <c r="BV108" s="48">
        <v>0</v>
      </c>
      <c r="BW108" s="48">
        <v>0</v>
      </c>
      <c r="BX108" s="48">
        <v>0</v>
      </c>
      <c r="BY108" s="48">
        <f>SUM(BZ108+CP108)</f>
        <v>0</v>
      </c>
      <c r="BZ108" s="48">
        <f>SUM(CA108+CD108+CJ108)</f>
        <v>0</v>
      </c>
      <c r="CA108" s="48">
        <f t="shared" si="104"/>
        <v>0</v>
      </c>
      <c r="CB108" s="48">
        <v>0</v>
      </c>
      <c r="CC108" s="48">
        <v>0</v>
      </c>
      <c r="CD108" s="48">
        <f>SUM(CE108:CI108)</f>
        <v>0</v>
      </c>
      <c r="CE108" s="48">
        <v>0</v>
      </c>
      <c r="CF108" s="48">
        <v>0</v>
      </c>
      <c r="CG108" s="48">
        <v>0</v>
      </c>
      <c r="CH108" s="48">
        <v>0</v>
      </c>
      <c r="CI108" s="48">
        <v>0</v>
      </c>
      <c r="CJ108" s="48">
        <f>SUM(CK108:CO108)</f>
        <v>0</v>
      </c>
      <c r="CK108" s="48">
        <v>0</v>
      </c>
      <c r="CL108" s="48">
        <v>0</v>
      </c>
      <c r="CM108" s="48">
        <v>0</v>
      </c>
      <c r="CN108" s="48"/>
      <c r="CO108" s="48"/>
      <c r="CP108" s="48">
        <v>0</v>
      </c>
      <c r="CQ108" s="48">
        <f t="shared" si="105"/>
        <v>0</v>
      </c>
      <c r="CR108" s="48">
        <f t="shared" si="106"/>
        <v>0</v>
      </c>
      <c r="CS108" s="48">
        <v>0</v>
      </c>
      <c r="CT108" s="50">
        <v>0</v>
      </c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</row>
    <row r="109" spans="1:124" s="52" customFormat="1" ht="31.2" x14ac:dyDescent="0.3">
      <c r="A109" s="47" t="s">
        <v>1</v>
      </c>
      <c r="B109" s="47" t="s">
        <v>80</v>
      </c>
      <c r="C109" s="16" t="s">
        <v>476</v>
      </c>
      <c r="D109" s="45">
        <f>SUM(E109+BY109+CQ109)</f>
        <v>2139307</v>
      </c>
      <c r="E109" s="48">
        <f>SUM(F109+BA109)</f>
        <v>2139307</v>
      </c>
      <c r="F109" s="48">
        <f>SUM(G109+H109+I109+P109+S109+T109+U109+AE109+AD109)</f>
        <v>0</v>
      </c>
      <c r="G109" s="48">
        <v>0</v>
      </c>
      <c r="H109" s="48">
        <v>0</v>
      </c>
      <c r="I109" s="48">
        <f t="shared" ref="I109" si="200">SUM(J109:O109)</f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f t="shared" ref="P109" si="201">SUM(Q109:R109)</f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f>SUM(V109:AC109)</f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f>SUM(AF109:AZ109)</f>
        <v>0</v>
      </c>
      <c r="AF109" s="48">
        <v>0</v>
      </c>
      <c r="AG109" s="48">
        <v>0</v>
      </c>
      <c r="AH109" s="48">
        <v>0</v>
      </c>
      <c r="AI109" s="48">
        <v>0</v>
      </c>
      <c r="AJ109" s="48">
        <v>0</v>
      </c>
      <c r="AK109" s="48">
        <v>0</v>
      </c>
      <c r="AL109" s="48">
        <v>0</v>
      </c>
      <c r="AM109" s="48">
        <v>0</v>
      </c>
      <c r="AN109" s="48">
        <v>0</v>
      </c>
      <c r="AO109" s="48">
        <v>0</v>
      </c>
      <c r="AP109" s="48">
        <v>0</v>
      </c>
      <c r="AQ109" s="48">
        <v>0</v>
      </c>
      <c r="AR109" s="48">
        <v>0</v>
      </c>
      <c r="AS109" s="48">
        <v>0</v>
      </c>
      <c r="AT109" s="48"/>
      <c r="AU109" s="48"/>
      <c r="AV109" s="48">
        <v>0</v>
      </c>
      <c r="AW109" s="48">
        <v>0</v>
      </c>
      <c r="AX109" s="48">
        <v>0</v>
      </c>
      <c r="AY109" s="48"/>
      <c r="AZ109" s="48">
        <v>0</v>
      </c>
      <c r="BA109" s="48">
        <f>SUM(BB109+BF109+BI109+BJ109+BM109)</f>
        <v>2139307</v>
      </c>
      <c r="BB109" s="48">
        <f>SUM(BC109:BE109)</f>
        <v>0</v>
      </c>
      <c r="BC109" s="48">
        <v>0</v>
      </c>
      <c r="BD109" s="48"/>
      <c r="BE109" s="48">
        <v>0</v>
      </c>
      <c r="BF109" s="48">
        <f>SUM(BH109:BH109)</f>
        <v>0</v>
      </c>
      <c r="BG109" s="48">
        <v>0</v>
      </c>
      <c r="BH109" s="48">
        <v>0</v>
      </c>
      <c r="BI109" s="48">
        <v>0</v>
      </c>
      <c r="BJ109" s="48">
        <f>SUM(BK109:BL109)</f>
        <v>2139307</v>
      </c>
      <c r="BK109" s="48">
        <v>0</v>
      </c>
      <c r="BL109" s="49">
        <v>2139307</v>
      </c>
      <c r="BM109" s="48">
        <f>SUM(BN109:BX109)</f>
        <v>0</v>
      </c>
      <c r="BN109" s="48">
        <v>0</v>
      </c>
      <c r="BO109" s="48">
        <v>0</v>
      </c>
      <c r="BP109" s="48">
        <v>0</v>
      </c>
      <c r="BQ109" s="48">
        <v>0</v>
      </c>
      <c r="BR109" s="48">
        <v>0</v>
      </c>
      <c r="BS109" s="48">
        <v>0</v>
      </c>
      <c r="BT109" s="48">
        <v>0</v>
      </c>
      <c r="BU109" s="48">
        <v>0</v>
      </c>
      <c r="BV109" s="48">
        <v>0</v>
      </c>
      <c r="BW109" s="48">
        <v>0</v>
      </c>
      <c r="BX109" s="48">
        <v>0</v>
      </c>
      <c r="BY109" s="48">
        <f>SUM(BZ109+CP109)</f>
        <v>0</v>
      </c>
      <c r="BZ109" s="48">
        <f>SUM(CA109+CD109+CJ109)</f>
        <v>0</v>
      </c>
      <c r="CA109" s="48">
        <f t="shared" ref="CA109" si="202">SUM(CB109:CC109)</f>
        <v>0</v>
      </c>
      <c r="CB109" s="48">
        <v>0</v>
      </c>
      <c r="CC109" s="48">
        <v>0</v>
      </c>
      <c r="CD109" s="48">
        <f>SUM(CE109:CI109)</f>
        <v>0</v>
      </c>
      <c r="CE109" s="48">
        <v>0</v>
      </c>
      <c r="CF109" s="48">
        <v>0</v>
      </c>
      <c r="CG109" s="48">
        <v>0</v>
      </c>
      <c r="CH109" s="48">
        <v>0</v>
      </c>
      <c r="CI109" s="48">
        <v>0</v>
      </c>
      <c r="CJ109" s="48">
        <f>SUM(CK109:CO109)</f>
        <v>0</v>
      </c>
      <c r="CK109" s="48">
        <v>0</v>
      </c>
      <c r="CL109" s="48">
        <v>0</v>
      </c>
      <c r="CM109" s="48">
        <v>0</v>
      </c>
      <c r="CN109" s="48"/>
      <c r="CO109" s="48"/>
      <c r="CP109" s="48">
        <v>0</v>
      </c>
      <c r="CQ109" s="48">
        <f t="shared" ref="CQ109" si="203">SUM(CR109)</f>
        <v>0</v>
      </c>
      <c r="CR109" s="48">
        <f t="shared" ref="CR109" si="204">SUM(CS109:CT109)</f>
        <v>0</v>
      </c>
      <c r="CS109" s="48">
        <v>0</v>
      </c>
      <c r="CT109" s="50">
        <v>0</v>
      </c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</row>
    <row r="110" spans="1:124" s="44" customFormat="1" ht="15.6" x14ac:dyDescent="0.3">
      <c r="A110" s="39" t="s">
        <v>207</v>
      </c>
      <c r="B110" s="39" t="s">
        <v>1</v>
      </c>
      <c r="C110" s="15" t="s">
        <v>208</v>
      </c>
      <c r="D110" s="45">
        <f t="shared" ref="D110:AX110" si="205">SUM(D111:D111)</f>
        <v>18724102</v>
      </c>
      <c r="E110" s="45">
        <f t="shared" si="205"/>
        <v>18724102</v>
      </c>
      <c r="F110" s="45">
        <f t="shared" si="205"/>
        <v>0</v>
      </c>
      <c r="G110" s="45">
        <f t="shared" si="205"/>
        <v>0</v>
      </c>
      <c r="H110" s="45">
        <f t="shared" si="205"/>
        <v>0</v>
      </c>
      <c r="I110" s="45">
        <f t="shared" si="205"/>
        <v>0</v>
      </c>
      <c r="J110" s="45">
        <f t="shared" si="205"/>
        <v>0</v>
      </c>
      <c r="K110" s="45">
        <f t="shared" si="205"/>
        <v>0</v>
      </c>
      <c r="L110" s="45">
        <f t="shared" si="205"/>
        <v>0</v>
      </c>
      <c r="M110" s="45">
        <f t="shared" si="205"/>
        <v>0</v>
      </c>
      <c r="N110" s="45">
        <f t="shared" si="205"/>
        <v>0</v>
      </c>
      <c r="O110" s="45">
        <f t="shared" si="205"/>
        <v>0</v>
      </c>
      <c r="P110" s="45">
        <f t="shared" si="205"/>
        <v>0</v>
      </c>
      <c r="Q110" s="45">
        <f t="shared" si="205"/>
        <v>0</v>
      </c>
      <c r="R110" s="45">
        <f t="shared" si="205"/>
        <v>0</v>
      </c>
      <c r="S110" s="45">
        <f t="shared" si="205"/>
        <v>0</v>
      </c>
      <c r="T110" s="45">
        <f t="shared" si="205"/>
        <v>0</v>
      </c>
      <c r="U110" s="45">
        <f t="shared" si="205"/>
        <v>0</v>
      </c>
      <c r="V110" s="45">
        <f t="shared" si="205"/>
        <v>0</v>
      </c>
      <c r="W110" s="45">
        <f t="shared" si="205"/>
        <v>0</v>
      </c>
      <c r="X110" s="45">
        <f t="shared" si="205"/>
        <v>0</v>
      </c>
      <c r="Y110" s="45">
        <f t="shared" si="205"/>
        <v>0</v>
      </c>
      <c r="Z110" s="45">
        <f t="shared" si="205"/>
        <v>0</v>
      </c>
      <c r="AA110" s="45">
        <f t="shared" si="205"/>
        <v>0</v>
      </c>
      <c r="AB110" s="45">
        <f t="shared" si="205"/>
        <v>0</v>
      </c>
      <c r="AC110" s="45">
        <f t="shared" si="205"/>
        <v>0</v>
      </c>
      <c r="AD110" s="45">
        <f t="shared" si="205"/>
        <v>0</v>
      </c>
      <c r="AE110" s="45">
        <f t="shared" si="205"/>
        <v>0</v>
      </c>
      <c r="AF110" s="45">
        <f t="shared" si="205"/>
        <v>0</v>
      </c>
      <c r="AG110" s="45">
        <f t="shared" si="205"/>
        <v>0</v>
      </c>
      <c r="AH110" s="45">
        <f t="shared" si="205"/>
        <v>0</v>
      </c>
      <c r="AI110" s="45">
        <f t="shared" si="205"/>
        <v>0</v>
      </c>
      <c r="AJ110" s="45">
        <f t="shared" si="205"/>
        <v>0</v>
      </c>
      <c r="AK110" s="45">
        <f t="shared" si="205"/>
        <v>0</v>
      </c>
      <c r="AL110" s="45">
        <f t="shared" si="205"/>
        <v>0</v>
      </c>
      <c r="AM110" s="45">
        <f t="shared" si="205"/>
        <v>0</v>
      </c>
      <c r="AN110" s="45">
        <f t="shared" si="205"/>
        <v>0</v>
      </c>
      <c r="AO110" s="45">
        <f t="shared" si="205"/>
        <v>0</v>
      </c>
      <c r="AP110" s="45">
        <f t="shared" si="205"/>
        <v>0</v>
      </c>
      <c r="AQ110" s="45">
        <f t="shared" si="205"/>
        <v>0</v>
      </c>
      <c r="AR110" s="45">
        <f t="shared" si="205"/>
        <v>0</v>
      </c>
      <c r="AS110" s="45">
        <f t="shared" si="205"/>
        <v>0</v>
      </c>
      <c r="AT110" s="45">
        <f t="shared" si="205"/>
        <v>0</v>
      </c>
      <c r="AU110" s="45">
        <f t="shared" si="205"/>
        <v>0</v>
      </c>
      <c r="AV110" s="45">
        <f t="shared" si="205"/>
        <v>0</v>
      </c>
      <c r="AW110" s="45">
        <f t="shared" si="205"/>
        <v>0</v>
      </c>
      <c r="AX110" s="45">
        <f t="shared" si="205"/>
        <v>0</v>
      </c>
      <c r="AY110" s="45"/>
      <c r="AZ110" s="45">
        <f t="shared" ref="AZ110:CT110" si="206">SUM(AZ111:AZ111)</f>
        <v>0</v>
      </c>
      <c r="BA110" s="45">
        <f t="shared" si="206"/>
        <v>18724102</v>
      </c>
      <c r="BB110" s="45">
        <f t="shared" si="206"/>
        <v>18724102</v>
      </c>
      <c r="BC110" s="45">
        <f t="shared" si="206"/>
        <v>0</v>
      </c>
      <c r="BD110" s="45">
        <f t="shared" si="206"/>
        <v>0</v>
      </c>
      <c r="BE110" s="45">
        <f t="shared" si="206"/>
        <v>18724102</v>
      </c>
      <c r="BF110" s="45">
        <f t="shared" si="206"/>
        <v>0</v>
      </c>
      <c r="BG110" s="45">
        <f t="shared" si="206"/>
        <v>0</v>
      </c>
      <c r="BH110" s="45">
        <f t="shared" si="206"/>
        <v>0</v>
      </c>
      <c r="BI110" s="45">
        <f t="shared" si="206"/>
        <v>0</v>
      </c>
      <c r="BJ110" s="45">
        <f t="shared" si="206"/>
        <v>0</v>
      </c>
      <c r="BK110" s="45">
        <f t="shared" si="206"/>
        <v>0</v>
      </c>
      <c r="BL110" s="45">
        <f t="shared" si="206"/>
        <v>0</v>
      </c>
      <c r="BM110" s="45">
        <f t="shared" si="206"/>
        <v>0</v>
      </c>
      <c r="BN110" s="45">
        <f t="shared" si="206"/>
        <v>0</v>
      </c>
      <c r="BO110" s="45">
        <f t="shared" si="206"/>
        <v>0</v>
      </c>
      <c r="BP110" s="45">
        <f t="shared" si="206"/>
        <v>0</v>
      </c>
      <c r="BQ110" s="45">
        <f t="shared" si="206"/>
        <v>0</v>
      </c>
      <c r="BR110" s="45">
        <f t="shared" si="206"/>
        <v>0</v>
      </c>
      <c r="BS110" s="45">
        <f t="shared" si="206"/>
        <v>0</v>
      </c>
      <c r="BT110" s="45">
        <f t="shared" si="206"/>
        <v>0</v>
      </c>
      <c r="BU110" s="45">
        <f t="shared" si="206"/>
        <v>0</v>
      </c>
      <c r="BV110" s="45">
        <f t="shared" si="206"/>
        <v>0</v>
      </c>
      <c r="BW110" s="45">
        <f t="shared" si="206"/>
        <v>0</v>
      </c>
      <c r="BX110" s="45">
        <f t="shared" si="206"/>
        <v>0</v>
      </c>
      <c r="BY110" s="45">
        <f t="shared" si="206"/>
        <v>0</v>
      </c>
      <c r="BZ110" s="45">
        <f t="shared" si="206"/>
        <v>0</v>
      </c>
      <c r="CA110" s="45">
        <f t="shared" si="206"/>
        <v>0</v>
      </c>
      <c r="CB110" s="45">
        <f t="shared" si="206"/>
        <v>0</v>
      </c>
      <c r="CC110" s="45">
        <f t="shared" si="206"/>
        <v>0</v>
      </c>
      <c r="CD110" s="45">
        <f t="shared" si="206"/>
        <v>0</v>
      </c>
      <c r="CE110" s="45">
        <f t="shared" si="206"/>
        <v>0</v>
      </c>
      <c r="CF110" s="45">
        <f t="shared" si="206"/>
        <v>0</v>
      </c>
      <c r="CG110" s="45">
        <f t="shared" si="206"/>
        <v>0</v>
      </c>
      <c r="CH110" s="45">
        <f t="shared" si="206"/>
        <v>0</v>
      </c>
      <c r="CI110" s="45">
        <f t="shared" si="206"/>
        <v>0</v>
      </c>
      <c r="CJ110" s="45">
        <f t="shared" si="206"/>
        <v>0</v>
      </c>
      <c r="CK110" s="45">
        <f t="shared" si="206"/>
        <v>0</v>
      </c>
      <c r="CL110" s="45">
        <f t="shared" si="206"/>
        <v>0</v>
      </c>
      <c r="CM110" s="45">
        <f t="shared" si="206"/>
        <v>0</v>
      </c>
      <c r="CN110" s="45">
        <f t="shared" si="206"/>
        <v>0</v>
      </c>
      <c r="CO110" s="45">
        <f t="shared" si="206"/>
        <v>0</v>
      </c>
      <c r="CP110" s="45">
        <f t="shared" si="206"/>
        <v>0</v>
      </c>
      <c r="CQ110" s="45">
        <f t="shared" si="206"/>
        <v>0</v>
      </c>
      <c r="CR110" s="45">
        <f t="shared" si="206"/>
        <v>0</v>
      </c>
      <c r="CS110" s="45">
        <f t="shared" si="206"/>
        <v>0</v>
      </c>
      <c r="CT110" s="46">
        <f t="shared" si="206"/>
        <v>0</v>
      </c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</row>
    <row r="111" spans="1:124" s="52" customFormat="1" ht="31.2" x14ac:dyDescent="0.3">
      <c r="A111" s="47"/>
      <c r="B111" s="47" t="s">
        <v>104</v>
      </c>
      <c r="C111" s="20" t="s">
        <v>209</v>
      </c>
      <c r="D111" s="45">
        <f>SUM(E111+BY111+CQ111)</f>
        <v>18724102</v>
      </c>
      <c r="E111" s="48">
        <f>SUM(F111+BA111)</f>
        <v>18724102</v>
      </c>
      <c r="F111" s="48">
        <f>SUM(G111+H111+I111+P111+S111+T111+U111+AE111+AD111)</f>
        <v>0</v>
      </c>
      <c r="G111" s="48">
        <v>0</v>
      </c>
      <c r="H111" s="48">
        <v>0</v>
      </c>
      <c r="I111" s="48">
        <f t="shared" ref="I111" si="207">SUM(J111:O111)</f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f t="shared" ref="P111" si="208">SUM(Q111:R111)</f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f>SUM(V111:AC111)</f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f>SUM(AF111:AZ111)</f>
        <v>0</v>
      </c>
      <c r="AF111" s="48">
        <v>0</v>
      </c>
      <c r="AG111" s="48">
        <v>0</v>
      </c>
      <c r="AH111" s="48">
        <v>0</v>
      </c>
      <c r="AI111" s="48">
        <v>0</v>
      </c>
      <c r="AJ111" s="48">
        <v>0</v>
      </c>
      <c r="AK111" s="48">
        <v>0</v>
      </c>
      <c r="AL111" s="48">
        <v>0</v>
      </c>
      <c r="AM111" s="48">
        <v>0</v>
      </c>
      <c r="AN111" s="48">
        <v>0</v>
      </c>
      <c r="AO111" s="48">
        <v>0</v>
      </c>
      <c r="AP111" s="48">
        <v>0</v>
      </c>
      <c r="AQ111" s="48">
        <v>0</v>
      </c>
      <c r="AR111" s="48">
        <v>0</v>
      </c>
      <c r="AS111" s="48">
        <v>0</v>
      </c>
      <c r="AT111" s="48"/>
      <c r="AU111" s="48"/>
      <c r="AV111" s="48">
        <v>0</v>
      </c>
      <c r="AW111" s="48">
        <v>0</v>
      </c>
      <c r="AX111" s="48">
        <v>0</v>
      </c>
      <c r="AY111" s="48"/>
      <c r="AZ111" s="48">
        <v>0</v>
      </c>
      <c r="BA111" s="48">
        <f>SUM(BB111+BF111+BI111+BJ111+BM111)</f>
        <v>18724102</v>
      </c>
      <c r="BB111" s="48">
        <f>SUM(BC111:BE111)</f>
        <v>18724102</v>
      </c>
      <c r="BC111" s="48">
        <v>0</v>
      </c>
      <c r="BD111" s="48">
        <v>0</v>
      </c>
      <c r="BE111" s="49">
        <f>10229102+8495000</f>
        <v>18724102</v>
      </c>
      <c r="BF111" s="48">
        <f>SUM(BH111:BH111)</f>
        <v>0</v>
      </c>
      <c r="BG111" s="48">
        <v>0</v>
      </c>
      <c r="BH111" s="48">
        <v>0</v>
      </c>
      <c r="BI111" s="48">
        <v>0</v>
      </c>
      <c r="BJ111" s="48">
        <f t="shared" ref="BJ111" si="209">SUM(BK111)</f>
        <v>0</v>
      </c>
      <c r="BK111" s="48">
        <v>0</v>
      </c>
      <c r="BL111" s="48">
        <v>0</v>
      </c>
      <c r="BM111" s="48">
        <f>SUM(BN111:BX111)</f>
        <v>0</v>
      </c>
      <c r="BN111" s="48">
        <v>0</v>
      </c>
      <c r="BO111" s="48">
        <v>0</v>
      </c>
      <c r="BP111" s="48">
        <v>0</v>
      </c>
      <c r="BQ111" s="48">
        <v>0</v>
      </c>
      <c r="BR111" s="48">
        <v>0</v>
      </c>
      <c r="BS111" s="48">
        <v>0</v>
      </c>
      <c r="BT111" s="48">
        <v>0</v>
      </c>
      <c r="BU111" s="48">
        <v>0</v>
      </c>
      <c r="BV111" s="48">
        <v>0</v>
      </c>
      <c r="BW111" s="48">
        <v>0</v>
      </c>
      <c r="BX111" s="48">
        <v>0</v>
      </c>
      <c r="BY111" s="48">
        <f>SUM(BZ111+CP111)</f>
        <v>0</v>
      </c>
      <c r="BZ111" s="48">
        <f>SUM(CA111+CD111+CJ111)</f>
        <v>0</v>
      </c>
      <c r="CA111" s="48">
        <f t="shared" ref="CA111" si="210">SUM(CB111:CC111)</f>
        <v>0</v>
      </c>
      <c r="CB111" s="48">
        <v>0</v>
      </c>
      <c r="CC111" s="48">
        <v>0</v>
      </c>
      <c r="CD111" s="48">
        <f>SUM(CE111:CI111)</f>
        <v>0</v>
      </c>
      <c r="CE111" s="48">
        <v>0</v>
      </c>
      <c r="CF111" s="48">
        <v>0</v>
      </c>
      <c r="CG111" s="48">
        <v>0</v>
      </c>
      <c r="CH111" s="48">
        <v>0</v>
      </c>
      <c r="CI111" s="48">
        <v>0</v>
      </c>
      <c r="CJ111" s="48">
        <f>SUM(CK111:CO111)</f>
        <v>0</v>
      </c>
      <c r="CK111" s="48">
        <v>0</v>
      </c>
      <c r="CL111" s="48">
        <v>0</v>
      </c>
      <c r="CM111" s="48">
        <v>0</v>
      </c>
      <c r="CN111" s="48"/>
      <c r="CO111" s="48"/>
      <c r="CP111" s="48">
        <v>0</v>
      </c>
      <c r="CQ111" s="48">
        <f t="shared" ref="CQ111" si="211">SUM(CR111)</f>
        <v>0</v>
      </c>
      <c r="CR111" s="48">
        <f t="shared" ref="CR111" si="212">SUM(CS111:CT111)</f>
        <v>0</v>
      </c>
      <c r="CS111" s="48">
        <v>0</v>
      </c>
      <c r="CT111" s="50">
        <v>0</v>
      </c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</row>
    <row r="112" spans="1:124" s="44" customFormat="1" ht="15.6" x14ac:dyDescent="0.3">
      <c r="A112" s="39" t="s">
        <v>210</v>
      </c>
      <c r="B112" s="39" t="s">
        <v>1</v>
      </c>
      <c r="C112" s="15" t="s">
        <v>211</v>
      </c>
      <c r="D112" s="45">
        <f t="shared" ref="D112:AI112" si="213">SUM(D113:D114)</f>
        <v>6468665</v>
      </c>
      <c r="E112" s="45">
        <f t="shared" si="213"/>
        <v>6468665</v>
      </c>
      <c r="F112" s="45">
        <f t="shared" si="213"/>
        <v>6468665</v>
      </c>
      <c r="G112" s="45">
        <f t="shared" si="213"/>
        <v>0</v>
      </c>
      <c r="H112" s="45">
        <f t="shared" si="213"/>
        <v>0</v>
      </c>
      <c r="I112" s="45">
        <f t="shared" si="213"/>
        <v>0</v>
      </c>
      <c r="J112" s="45">
        <f t="shared" si="213"/>
        <v>0</v>
      </c>
      <c r="K112" s="45">
        <f t="shared" si="213"/>
        <v>0</v>
      </c>
      <c r="L112" s="45">
        <f t="shared" si="213"/>
        <v>0</v>
      </c>
      <c r="M112" s="45">
        <f t="shared" si="213"/>
        <v>0</v>
      </c>
      <c r="N112" s="45">
        <f t="shared" si="213"/>
        <v>0</v>
      </c>
      <c r="O112" s="45">
        <f t="shared" si="213"/>
        <v>0</v>
      </c>
      <c r="P112" s="45">
        <f t="shared" si="213"/>
        <v>0</v>
      </c>
      <c r="Q112" s="45">
        <f t="shared" si="213"/>
        <v>0</v>
      </c>
      <c r="R112" s="45">
        <f t="shared" si="213"/>
        <v>0</v>
      </c>
      <c r="S112" s="45">
        <f t="shared" si="213"/>
        <v>0</v>
      </c>
      <c r="T112" s="45">
        <f t="shared" si="213"/>
        <v>0</v>
      </c>
      <c r="U112" s="45">
        <f t="shared" si="213"/>
        <v>0</v>
      </c>
      <c r="V112" s="45">
        <f t="shared" si="213"/>
        <v>0</v>
      </c>
      <c r="W112" s="45">
        <f t="shared" si="213"/>
        <v>0</v>
      </c>
      <c r="X112" s="45">
        <f t="shared" si="213"/>
        <v>0</v>
      </c>
      <c r="Y112" s="45">
        <f t="shared" si="213"/>
        <v>0</v>
      </c>
      <c r="Z112" s="45">
        <f t="shared" si="213"/>
        <v>0</v>
      </c>
      <c r="AA112" s="45">
        <f t="shared" si="213"/>
        <v>0</v>
      </c>
      <c r="AB112" s="45">
        <f t="shared" si="213"/>
        <v>0</v>
      </c>
      <c r="AC112" s="45">
        <f t="shared" si="213"/>
        <v>0</v>
      </c>
      <c r="AD112" s="45">
        <f t="shared" si="213"/>
        <v>0</v>
      </c>
      <c r="AE112" s="45">
        <f t="shared" si="213"/>
        <v>6468665</v>
      </c>
      <c r="AF112" s="45">
        <f t="shared" si="213"/>
        <v>0</v>
      </c>
      <c r="AG112" s="45">
        <f t="shared" si="213"/>
        <v>0</v>
      </c>
      <c r="AH112" s="45">
        <f t="shared" si="213"/>
        <v>0</v>
      </c>
      <c r="AI112" s="45">
        <f t="shared" si="213"/>
        <v>0</v>
      </c>
      <c r="AJ112" s="45">
        <f t="shared" ref="AJ112:BO112" si="214">SUM(AJ113:AJ114)</f>
        <v>0</v>
      </c>
      <c r="AK112" s="45">
        <f t="shared" si="214"/>
        <v>0</v>
      </c>
      <c r="AL112" s="45">
        <f t="shared" si="214"/>
        <v>0</v>
      </c>
      <c r="AM112" s="45">
        <f t="shared" si="214"/>
        <v>0</v>
      </c>
      <c r="AN112" s="45">
        <f t="shared" si="214"/>
        <v>0</v>
      </c>
      <c r="AO112" s="45">
        <f t="shared" si="214"/>
        <v>0</v>
      </c>
      <c r="AP112" s="45">
        <f t="shared" si="214"/>
        <v>0</v>
      </c>
      <c r="AQ112" s="45">
        <f t="shared" si="214"/>
        <v>0</v>
      </c>
      <c r="AR112" s="45">
        <f t="shared" si="214"/>
        <v>0</v>
      </c>
      <c r="AS112" s="45">
        <f t="shared" si="214"/>
        <v>0</v>
      </c>
      <c r="AT112" s="45">
        <f t="shared" si="214"/>
        <v>0</v>
      </c>
      <c r="AU112" s="45">
        <f t="shared" si="214"/>
        <v>0</v>
      </c>
      <c r="AV112" s="45">
        <f t="shared" si="214"/>
        <v>0</v>
      </c>
      <c r="AW112" s="45">
        <f t="shared" si="214"/>
        <v>0</v>
      </c>
      <c r="AX112" s="45">
        <f t="shared" si="214"/>
        <v>0</v>
      </c>
      <c r="AY112" s="45">
        <f t="shared" si="214"/>
        <v>0</v>
      </c>
      <c r="AZ112" s="45">
        <f t="shared" si="214"/>
        <v>6468665</v>
      </c>
      <c r="BA112" s="45">
        <f t="shared" si="214"/>
        <v>0</v>
      </c>
      <c r="BB112" s="45">
        <f t="shared" si="214"/>
        <v>0</v>
      </c>
      <c r="BC112" s="45">
        <f t="shared" si="214"/>
        <v>0</v>
      </c>
      <c r="BD112" s="45">
        <f t="shared" si="214"/>
        <v>0</v>
      </c>
      <c r="BE112" s="45">
        <f t="shared" si="214"/>
        <v>0</v>
      </c>
      <c r="BF112" s="45">
        <f t="shared" si="214"/>
        <v>0</v>
      </c>
      <c r="BG112" s="45">
        <f t="shared" si="214"/>
        <v>0</v>
      </c>
      <c r="BH112" s="45">
        <f t="shared" si="214"/>
        <v>0</v>
      </c>
      <c r="BI112" s="45">
        <f t="shared" si="214"/>
        <v>0</v>
      </c>
      <c r="BJ112" s="45">
        <f t="shared" si="214"/>
        <v>0</v>
      </c>
      <c r="BK112" s="45">
        <f t="shared" si="214"/>
        <v>0</v>
      </c>
      <c r="BL112" s="45">
        <f t="shared" si="214"/>
        <v>0</v>
      </c>
      <c r="BM112" s="45">
        <f t="shared" si="214"/>
        <v>0</v>
      </c>
      <c r="BN112" s="45">
        <f t="shared" si="214"/>
        <v>0</v>
      </c>
      <c r="BO112" s="45">
        <f t="shared" si="214"/>
        <v>0</v>
      </c>
      <c r="BP112" s="45">
        <f t="shared" ref="BP112:CT112" si="215">SUM(BP113:BP114)</f>
        <v>0</v>
      </c>
      <c r="BQ112" s="45">
        <f t="shared" si="215"/>
        <v>0</v>
      </c>
      <c r="BR112" s="45">
        <f t="shared" si="215"/>
        <v>0</v>
      </c>
      <c r="BS112" s="45">
        <f t="shared" si="215"/>
        <v>0</v>
      </c>
      <c r="BT112" s="45">
        <f t="shared" si="215"/>
        <v>0</v>
      </c>
      <c r="BU112" s="45">
        <f t="shared" si="215"/>
        <v>0</v>
      </c>
      <c r="BV112" s="45">
        <f t="shared" si="215"/>
        <v>0</v>
      </c>
      <c r="BW112" s="45">
        <f t="shared" si="215"/>
        <v>0</v>
      </c>
      <c r="BX112" s="45">
        <f t="shared" si="215"/>
        <v>0</v>
      </c>
      <c r="BY112" s="45">
        <f t="shared" si="215"/>
        <v>0</v>
      </c>
      <c r="BZ112" s="45">
        <f t="shared" si="215"/>
        <v>0</v>
      </c>
      <c r="CA112" s="45">
        <f t="shared" si="215"/>
        <v>0</v>
      </c>
      <c r="CB112" s="45">
        <f t="shared" si="215"/>
        <v>0</v>
      </c>
      <c r="CC112" s="45">
        <f t="shared" si="215"/>
        <v>0</v>
      </c>
      <c r="CD112" s="45">
        <f t="shared" si="215"/>
        <v>0</v>
      </c>
      <c r="CE112" s="45">
        <f t="shared" si="215"/>
        <v>0</v>
      </c>
      <c r="CF112" s="45">
        <f t="shared" si="215"/>
        <v>0</v>
      </c>
      <c r="CG112" s="45">
        <f t="shared" si="215"/>
        <v>0</v>
      </c>
      <c r="CH112" s="45">
        <f t="shared" si="215"/>
        <v>0</v>
      </c>
      <c r="CI112" s="45">
        <f t="shared" si="215"/>
        <v>0</v>
      </c>
      <c r="CJ112" s="45">
        <f t="shared" si="215"/>
        <v>0</v>
      </c>
      <c r="CK112" s="45">
        <f t="shared" si="215"/>
        <v>0</v>
      </c>
      <c r="CL112" s="45">
        <f t="shared" si="215"/>
        <v>0</v>
      </c>
      <c r="CM112" s="45">
        <f t="shared" si="215"/>
        <v>0</v>
      </c>
      <c r="CN112" s="45">
        <f t="shared" si="215"/>
        <v>0</v>
      </c>
      <c r="CO112" s="45">
        <f t="shared" si="215"/>
        <v>0</v>
      </c>
      <c r="CP112" s="45">
        <f t="shared" si="215"/>
        <v>0</v>
      </c>
      <c r="CQ112" s="45">
        <f t="shared" si="215"/>
        <v>0</v>
      </c>
      <c r="CR112" s="45">
        <f t="shared" si="215"/>
        <v>0</v>
      </c>
      <c r="CS112" s="45">
        <f t="shared" si="215"/>
        <v>0</v>
      </c>
      <c r="CT112" s="46">
        <f t="shared" si="215"/>
        <v>0</v>
      </c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</row>
    <row r="113" spans="1:124" s="52" customFormat="1" ht="22.8" customHeight="1" x14ac:dyDescent="0.3">
      <c r="A113" s="47"/>
      <c r="B113" s="47" t="s">
        <v>80</v>
      </c>
      <c r="C113" s="20" t="s">
        <v>525</v>
      </c>
      <c r="D113" s="45">
        <f>SUM(E113+BY113+CQ113)</f>
        <v>979417</v>
      </c>
      <c r="E113" s="48">
        <f>SUM(F113+BA113)</f>
        <v>979417</v>
      </c>
      <c r="F113" s="48">
        <f t="shared" ref="F113:F114" si="216">SUM(G113+H113+I113+P113+S113+T113+U113+AE113+AD113)</f>
        <v>979417</v>
      </c>
      <c r="G113" s="48">
        <v>0</v>
      </c>
      <c r="H113" s="48">
        <v>0</v>
      </c>
      <c r="I113" s="48">
        <f t="shared" ref="I113:I114" si="217">SUM(J113:O113)</f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f t="shared" ref="P113:P114" si="218">SUM(Q113:R113)</f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f t="shared" ref="U113:U114" si="219">SUM(V113:AC113)</f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8">
        <f>SUM(AF113:AZ113)</f>
        <v>979417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0</v>
      </c>
      <c r="AQ113" s="48">
        <v>0</v>
      </c>
      <c r="AR113" s="48">
        <v>0</v>
      </c>
      <c r="AS113" s="48">
        <v>0</v>
      </c>
      <c r="AT113" s="48">
        <v>0</v>
      </c>
      <c r="AU113" s="48">
        <v>0</v>
      </c>
      <c r="AV113" s="48">
        <v>0</v>
      </c>
      <c r="AW113" s="48">
        <v>0</v>
      </c>
      <c r="AX113" s="48">
        <v>0</v>
      </c>
      <c r="AY113" s="48">
        <v>0</v>
      </c>
      <c r="AZ113" s="48">
        <v>979417</v>
      </c>
      <c r="BA113" s="48">
        <f>SUM(BB113+BF113+BI113+BJ113+BM113)</f>
        <v>0</v>
      </c>
      <c r="BB113" s="48">
        <f t="shared" ref="BB113:BB114" si="220">SUM(BC113:BE113)</f>
        <v>0</v>
      </c>
      <c r="BC113" s="48">
        <v>0</v>
      </c>
      <c r="BD113" s="48">
        <v>0</v>
      </c>
      <c r="BE113" s="49"/>
      <c r="BF113" s="48">
        <f t="shared" ref="BF113:BF114" si="221">SUM(BH113:BH113)</f>
        <v>0</v>
      </c>
      <c r="BG113" s="48">
        <v>0</v>
      </c>
      <c r="BH113" s="48">
        <v>0</v>
      </c>
      <c r="BI113" s="48">
        <v>0</v>
      </c>
      <c r="BJ113" s="48">
        <f t="shared" ref="BJ113:BJ114" si="222">SUM(BK113)</f>
        <v>0</v>
      </c>
      <c r="BK113" s="48">
        <v>0</v>
      </c>
      <c r="BL113" s="48">
        <v>0</v>
      </c>
      <c r="BM113" s="48">
        <f t="shared" ref="BM113:BM114" si="223">SUM(BN113:BX113)</f>
        <v>0</v>
      </c>
      <c r="BN113" s="48">
        <v>0</v>
      </c>
      <c r="BO113" s="48">
        <v>0</v>
      </c>
      <c r="BP113" s="48">
        <v>0</v>
      </c>
      <c r="BQ113" s="48">
        <v>0</v>
      </c>
      <c r="BR113" s="48">
        <v>0</v>
      </c>
      <c r="BS113" s="48">
        <v>0</v>
      </c>
      <c r="BT113" s="48">
        <v>0</v>
      </c>
      <c r="BU113" s="48">
        <v>0</v>
      </c>
      <c r="BV113" s="48">
        <v>0</v>
      </c>
      <c r="BW113" s="48">
        <v>0</v>
      </c>
      <c r="BX113" s="48">
        <v>0</v>
      </c>
      <c r="BY113" s="48">
        <f>SUM(BZ113+CP113)</f>
        <v>0</v>
      </c>
      <c r="BZ113" s="48">
        <f>SUM(CA113+CD113+CJ113)</f>
        <v>0</v>
      </c>
      <c r="CA113" s="48">
        <f t="shared" ref="CA113:CA114" si="224">SUM(CB113:CC113)</f>
        <v>0</v>
      </c>
      <c r="CB113" s="48">
        <v>0</v>
      </c>
      <c r="CC113" s="48">
        <v>0</v>
      </c>
      <c r="CD113" s="48">
        <f>SUM(CE113:CI113)</f>
        <v>0</v>
      </c>
      <c r="CE113" s="48">
        <v>0</v>
      </c>
      <c r="CF113" s="48">
        <v>0</v>
      </c>
      <c r="CG113" s="48">
        <v>0</v>
      </c>
      <c r="CH113" s="48">
        <v>0</v>
      </c>
      <c r="CI113" s="48">
        <v>0</v>
      </c>
      <c r="CJ113" s="48">
        <f t="shared" ref="CJ113:CJ114" si="225">SUM(CK113:CO113)</f>
        <v>0</v>
      </c>
      <c r="CK113" s="48">
        <v>0</v>
      </c>
      <c r="CL113" s="48">
        <v>0</v>
      </c>
      <c r="CM113" s="48">
        <v>0</v>
      </c>
      <c r="CN113" s="48"/>
      <c r="CO113" s="48"/>
      <c r="CP113" s="48">
        <v>0</v>
      </c>
      <c r="CQ113" s="48">
        <f t="shared" ref="CQ113:CQ114" si="226">SUM(CR113)</f>
        <v>0</v>
      </c>
      <c r="CR113" s="48">
        <f t="shared" ref="CR113:CR114" si="227">SUM(CS113:CT113)</f>
        <v>0</v>
      </c>
      <c r="CS113" s="48">
        <v>0</v>
      </c>
      <c r="CT113" s="50">
        <v>0</v>
      </c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</row>
    <row r="114" spans="1:124" s="52" customFormat="1" ht="31.2" x14ac:dyDescent="0.3">
      <c r="A114" s="47"/>
      <c r="B114" s="47" t="s">
        <v>104</v>
      </c>
      <c r="C114" s="20" t="s">
        <v>526</v>
      </c>
      <c r="D114" s="45">
        <f>SUM(E114+BY114+CQ114)</f>
        <v>5489248</v>
      </c>
      <c r="E114" s="48">
        <f>SUM(F114+BA114)</f>
        <v>5489248</v>
      </c>
      <c r="F114" s="48">
        <f t="shared" si="216"/>
        <v>5489248</v>
      </c>
      <c r="G114" s="48">
        <v>0</v>
      </c>
      <c r="H114" s="48">
        <v>0</v>
      </c>
      <c r="I114" s="48">
        <f t="shared" si="217"/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f t="shared" si="218"/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f t="shared" si="219"/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f>SUM(AF114:AZ114)</f>
        <v>5489248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0</v>
      </c>
      <c r="AQ114" s="48">
        <v>0</v>
      </c>
      <c r="AR114" s="48">
        <v>0</v>
      </c>
      <c r="AS114" s="48">
        <v>0</v>
      </c>
      <c r="AT114" s="48">
        <v>0</v>
      </c>
      <c r="AU114" s="48">
        <v>0</v>
      </c>
      <c r="AV114" s="48">
        <v>0</v>
      </c>
      <c r="AW114" s="48">
        <v>0</v>
      </c>
      <c r="AX114" s="48">
        <v>0</v>
      </c>
      <c r="AY114" s="48">
        <v>0</v>
      </c>
      <c r="AZ114" s="48">
        <v>5489248</v>
      </c>
      <c r="BA114" s="48">
        <f>SUM(BB114+BF114+BI114+BJ114+BM114)</f>
        <v>0</v>
      </c>
      <c r="BB114" s="48">
        <f t="shared" si="220"/>
        <v>0</v>
      </c>
      <c r="BC114" s="48">
        <v>0</v>
      </c>
      <c r="BD114" s="48">
        <v>0</v>
      </c>
      <c r="BE114" s="49"/>
      <c r="BF114" s="48">
        <f t="shared" si="221"/>
        <v>0</v>
      </c>
      <c r="BG114" s="48">
        <v>0</v>
      </c>
      <c r="BH114" s="48">
        <v>0</v>
      </c>
      <c r="BI114" s="48">
        <v>0</v>
      </c>
      <c r="BJ114" s="48">
        <f t="shared" si="222"/>
        <v>0</v>
      </c>
      <c r="BK114" s="48">
        <v>0</v>
      </c>
      <c r="BL114" s="48">
        <v>0</v>
      </c>
      <c r="BM114" s="48">
        <f t="shared" si="223"/>
        <v>0</v>
      </c>
      <c r="BN114" s="48">
        <v>0</v>
      </c>
      <c r="BO114" s="48">
        <v>0</v>
      </c>
      <c r="BP114" s="48">
        <v>0</v>
      </c>
      <c r="BQ114" s="48">
        <v>0</v>
      </c>
      <c r="BR114" s="48">
        <v>0</v>
      </c>
      <c r="BS114" s="48">
        <v>0</v>
      </c>
      <c r="BT114" s="48">
        <v>0</v>
      </c>
      <c r="BU114" s="48">
        <v>0</v>
      </c>
      <c r="BV114" s="48">
        <v>0</v>
      </c>
      <c r="BW114" s="48">
        <v>0</v>
      </c>
      <c r="BX114" s="48">
        <v>0</v>
      </c>
      <c r="BY114" s="48">
        <f>SUM(BZ114+CP114)</f>
        <v>0</v>
      </c>
      <c r="BZ114" s="48">
        <f>SUM(CA114+CD114+CJ114)</f>
        <v>0</v>
      </c>
      <c r="CA114" s="48">
        <f t="shared" si="224"/>
        <v>0</v>
      </c>
      <c r="CB114" s="48">
        <v>0</v>
      </c>
      <c r="CC114" s="48">
        <v>0</v>
      </c>
      <c r="CD114" s="48">
        <f>SUM(CE114:CI114)</f>
        <v>0</v>
      </c>
      <c r="CE114" s="48">
        <v>0</v>
      </c>
      <c r="CF114" s="48">
        <v>0</v>
      </c>
      <c r="CG114" s="48">
        <v>0</v>
      </c>
      <c r="CH114" s="48">
        <v>0</v>
      </c>
      <c r="CI114" s="48">
        <v>0</v>
      </c>
      <c r="CJ114" s="48">
        <f t="shared" si="225"/>
        <v>0</v>
      </c>
      <c r="CK114" s="48">
        <v>0</v>
      </c>
      <c r="CL114" s="48">
        <v>0</v>
      </c>
      <c r="CM114" s="48">
        <v>0</v>
      </c>
      <c r="CN114" s="48"/>
      <c r="CO114" s="48"/>
      <c r="CP114" s="48">
        <v>0</v>
      </c>
      <c r="CQ114" s="48">
        <f t="shared" si="226"/>
        <v>0</v>
      </c>
      <c r="CR114" s="48">
        <f t="shared" si="227"/>
        <v>0</v>
      </c>
      <c r="CS114" s="48">
        <v>0</v>
      </c>
      <c r="CT114" s="50">
        <v>0</v>
      </c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</row>
    <row r="115" spans="1:124" s="44" customFormat="1" ht="31.2" x14ac:dyDescent="0.3">
      <c r="A115" s="39" t="s">
        <v>212</v>
      </c>
      <c r="B115" s="39" t="s">
        <v>1</v>
      </c>
      <c r="C115" s="15" t="s">
        <v>213</v>
      </c>
      <c r="D115" s="45">
        <f t="shared" ref="D115:AX115" si="228">SUM(D116:D116)</f>
        <v>1503561</v>
      </c>
      <c r="E115" s="45">
        <f t="shared" si="228"/>
        <v>1503561</v>
      </c>
      <c r="F115" s="45">
        <f t="shared" si="228"/>
        <v>1503561</v>
      </c>
      <c r="G115" s="45">
        <f t="shared" si="228"/>
        <v>0</v>
      </c>
      <c r="H115" s="45">
        <f t="shared" si="228"/>
        <v>0</v>
      </c>
      <c r="I115" s="45">
        <f t="shared" si="228"/>
        <v>0</v>
      </c>
      <c r="J115" s="45">
        <f t="shared" si="228"/>
        <v>0</v>
      </c>
      <c r="K115" s="45">
        <f t="shared" si="228"/>
        <v>0</v>
      </c>
      <c r="L115" s="45">
        <f t="shared" si="228"/>
        <v>0</v>
      </c>
      <c r="M115" s="45">
        <f t="shared" si="228"/>
        <v>0</v>
      </c>
      <c r="N115" s="45">
        <f t="shared" si="228"/>
        <v>0</v>
      </c>
      <c r="O115" s="45">
        <f t="shared" si="228"/>
        <v>0</v>
      </c>
      <c r="P115" s="45">
        <f t="shared" si="228"/>
        <v>0</v>
      </c>
      <c r="Q115" s="45">
        <f t="shared" si="228"/>
        <v>0</v>
      </c>
      <c r="R115" s="45">
        <f t="shared" si="228"/>
        <v>0</v>
      </c>
      <c r="S115" s="45">
        <f t="shared" si="228"/>
        <v>0</v>
      </c>
      <c r="T115" s="45">
        <f t="shared" si="228"/>
        <v>0</v>
      </c>
      <c r="U115" s="45">
        <f t="shared" si="228"/>
        <v>0</v>
      </c>
      <c r="V115" s="45">
        <f t="shared" si="228"/>
        <v>0</v>
      </c>
      <c r="W115" s="45">
        <f t="shared" si="228"/>
        <v>0</v>
      </c>
      <c r="X115" s="45">
        <f t="shared" si="228"/>
        <v>0</v>
      </c>
      <c r="Y115" s="45">
        <f t="shared" si="228"/>
        <v>0</v>
      </c>
      <c r="Z115" s="45">
        <f t="shared" si="228"/>
        <v>0</v>
      </c>
      <c r="AA115" s="45">
        <f t="shared" si="228"/>
        <v>0</v>
      </c>
      <c r="AB115" s="45">
        <f t="shared" si="228"/>
        <v>0</v>
      </c>
      <c r="AC115" s="45">
        <f t="shared" si="228"/>
        <v>0</v>
      </c>
      <c r="AD115" s="45">
        <f t="shared" si="228"/>
        <v>0</v>
      </c>
      <c r="AE115" s="45">
        <f t="shared" si="228"/>
        <v>1503561</v>
      </c>
      <c r="AF115" s="45">
        <f t="shared" si="228"/>
        <v>0</v>
      </c>
      <c r="AG115" s="45">
        <f t="shared" si="228"/>
        <v>0</v>
      </c>
      <c r="AH115" s="45">
        <f t="shared" si="228"/>
        <v>0</v>
      </c>
      <c r="AI115" s="45">
        <f t="shared" si="228"/>
        <v>0</v>
      </c>
      <c r="AJ115" s="45">
        <f t="shared" si="228"/>
        <v>0</v>
      </c>
      <c r="AK115" s="45">
        <f t="shared" si="228"/>
        <v>0</v>
      </c>
      <c r="AL115" s="45">
        <f t="shared" si="228"/>
        <v>0</v>
      </c>
      <c r="AM115" s="45">
        <f t="shared" si="228"/>
        <v>0</v>
      </c>
      <c r="AN115" s="45">
        <f t="shared" si="228"/>
        <v>0</v>
      </c>
      <c r="AO115" s="45">
        <f t="shared" si="228"/>
        <v>0</v>
      </c>
      <c r="AP115" s="45">
        <f t="shared" si="228"/>
        <v>0</v>
      </c>
      <c r="AQ115" s="45">
        <f t="shared" si="228"/>
        <v>0</v>
      </c>
      <c r="AR115" s="45">
        <f t="shared" si="228"/>
        <v>0</v>
      </c>
      <c r="AS115" s="45">
        <f t="shared" si="228"/>
        <v>0</v>
      </c>
      <c r="AT115" s="45">
        <f t="shared" si="228"/>
        <v>0</v>
      </c>
      <c r="AU115" s="45">
        <f t="shared" si="228"/>
        <v>0</v>
      </c>
      <c r="AV115" s="45">
        <f t="shared" si="228"/>
        <v>0</v>
      </c>
      <c r="AW115" s="45">
        <f t="shared" si="228"/>
        <v>0</v>
      </c>
      <c r="AX115" s="45">
        <f t="shared" si="228"/>
        <v>0</v>
      </c>
      <c r="AY115" s="45"/>
      <c r="AZ115" s="45">
        <f t="shared" ref="AZ115:CT115" si="229">SUM(AZ116:AZ116)</f>
        <v>1503561</v>
      </c>
      <c r="BA115" s="45">
        <f t="shared" si="229"/>
        <v>0</v>
      </c>
      <c r="BB115" s="45">
        <f t="shared" si="229"/>
        <v>0</v>
      </c>
      <c r="BC115" s="45">
        <f t="shared" si="229"/>
        <v>0</v>
      </c>
      <c r="BD115" s="45">
        <f t="shared" si="229"/>
        <v>0</v>
      </c>
      <c r="BE115" s="45">
        <f t="shared" si="229"/>
        <v>0</v>
      </c>
      <c r="BF115" s="45">
        <f t="shared" si="229"/>
        <v>0</v>
      </c>
      <c r="BG115" s="45">
        <f t="shared" si="229"/>
        <v>0</v>
      </c>
      <c r="BH115" s="45">
        <f t="shared" si="229"/>
        <v>0</v>
      </c>
      <c r="BI115" s="45">
        <f t="shared" si="229"/>
        <v>0</v>
      </c>
      <c r="BJ115" s="45">
        <f t="shared" si="229"/>
        <v>0</v>
      </c>
      <c r="BK115" s="45">
        <f t="shared" si="229"/>
        <v>0</v>
      </c>
      <c r="BL115" s="45">
        <f t="shared" si="229"/>
        <v>0</v>
      </c>
      <c r="BM115" s="45">
        <f t="shared" si="229"/>
        <v>0</v>
      </c>
      <c r="BN115" s="45">
        <f t="shared" si="229"/>
        <v>0</v>
      </c>
      <c r="BO115" s="45">
        <f t="shared" si="229"/>
        <v>0</v>
      </c>
      <c r="BP115" s="45">
        <f t="shared" si="229"/>
        <v>0</v>
      </c>
      <c r="BQ115" s="45">
        <f t="shared" si="229"/>
        <v>0</v>
      </c>
      <c r="BR115" s="45">
        <f t="shared" si="229"/>
        <v>0</v>
      </c>
      <c r="BS115" s="45">
        <f t="shared" si="229"/>
        <v>0</v>
      </c>
      <c r="BT115" s="45">
        <f t="shared" si="229"/>
        <v>0</v>
      </c>
      <c r="BU115" s="45">
        <f t="shared" si="229"/>
        <v>0</v>
      </c>
      <c r="BV115" s="45">
        <f t="shared" si="229"/>
        <v>0</v>
      </c>
      <c r="BW115" s="45">
        <f t="shared" si="229"/>
        <v>0</v>
      </c>
      <c r="BX115" s="45">
        <f t="shared" si="229"/>
        <v>0</v>
      </c>
      <c r="BY115" s="45">
        <f t="shared" si="229"/>
        <v>0</v>
      </c>
      <c r="BZ115" s="45">
        <f t="shared" si="229"/>
        <v>0</v>
      </c>
      <c r="CA115" s="45">
        <f t="shared" si="229"/>
        <v>0</v>
      </c>
      <c r="CB115" s="45">
        <f t="shared" si="229"/>
        <v>0</v>
      </c>
      <c r="CC115" s="45">
        <f t="shared" si="229"/>
        <v>0</v>
      </c>
      <c r="CD115" s="45">
        <f t="shared" si="229"/>
        <v>0</v>
      </c>
      <c r="CE115" s="45">
        <f t="shared" si="229"/>
        <v>0</v>
      </c>
      <c r="CF115" s="45">
        <f t="shared" si="229"/>
        <v>0</v>
      </c>
      <c r="CG115" s="45">
        <f t="shared" si="229"/>
        <v>0</v>
      </c>
      <c r="CH115" s="45">
        <f t="shared" si="229"/>
        <v>0</v>
      </c>
      <c r="CI115" s="45">
        <f t="shared" si="229"/>
        <v>0</v>
      </c>
      <c r="CJ115" s="45">
        <f t="shared" si="229"/>
        <v>0</v>
      </c>
      <c r="CK115" s="45">
        <f t="shared" si="229"/>
        <v>0</v>
      </c>
      <c r="CL115" s="45">
        <f t="shared" si="229"/>
        <v>0</v>
      </c>
      <c r="CM115" s="45">
        <f t="shared" si="229"/>
        <v>0</v>
      </c>
      <c r="CN115" s="45">
        <f t="shared" si="229"/>
        <v>0</v>
      </c>
      <c r="CO115" s="45">
        <f t="shared" si="229"/>
        <v>0</v>
      </c>
      <c r="CP115" s="45">
        <f t="shared" si="229"/>
        <v>0</v>
      </c>
      <c r="CQ115" s="45">
        <f t="shared" si="229"/>
        <v>0</v>
      </c>
      <c r="CR115" s="45">
        <f t="shared" si="229"/>
        <v>0</v>
      </c>
      <c r="CS115" s="45">
        <f t="shared" si="229"/>
        <v>0</v>
      </c>
      <c r="CT115" s="46">
        <f t="shared" si="229"/>
        <v>0</v>
      </c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</row>
    <row r="116" spans="1:124" s="52" customFormat="1" ht="31.2" x14ac:dyDescent="0.3">
      <c r="A116" s="47" t="s">
        <v>1</v>
      </c>
      <c r="B116" s="47" t="s">
        <v>104</v>
      </c>
      <c r="C116" s="16" t="s">
        <v>547</v>
      </c>
      <c r="D116" s="45">
        <f>SUM(E116+BY116+CQ116)</f>
        <v>1503561</v>
      </c>
      <c r="E116" s="48">
        <f>SUM(F116+BA116)</f>
        <v>1503561</v>
      </c>
      <c r="F116" s="48">
        <f>SUM(G116+H116+I116+P116+S116+T116+U116+AE116+AD116)</f>
        <v>1503561</v>
      </c>
      <c r="G116" s="48">
        <v>0</v>
      </c>
      <c r="H116" s="48">
        <v>0</v>
      </c>
      <c r="I116" s="48">
        <f t="shared" si="101"/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f t="shared" si="102"/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f>SUM(V116:AC116)</f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f>SUM(AF116:AZ116)</f>
        <v>1503561</v>
      </c>
      <c r="AF116" s="48">
        <v>0</v>
      </c>
      <c r="AG116" s="48">
        <v>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  <c r="AO116" s="48">
        <v>0</v>
      </c>
      <c r="AP116" s="48">
        <v>0</v>
      </c>
      <c r="AQ116" s="48">
        <v>0</v>
      </c>
      <c r="AR116" s="48">
        <v>0</v>
      </c>
      <c r="AS116" s="48">
        <v>0</v>
      </c>
      <c r="AT116" s="48">
        <v>0</v>
      </c>
      <c r="AU116" s="48">
        <v>0</v>
      </c>
      <c r="AV116" s="48">
        <v>0</v>
      </c>
      <c r="AW116" s="48">
        <v>0</v>
      </c>
      <c r="AX116" s="48">
        <v>0</v>
      </c>
      <c r="AY116" s="48">
        <v>0</v>
      </c>
      <c r="AZ116" s="49">
        <v>1503561</v>
      </c>
      <c r="BA116" s="48">
        <f>SUM(BB116+BF116+BI116+BJ116+BM116)</f>
        <v>0</v>
      </c>
      <c r="BB116" s="48">
        <f>SUM(BC116:BE116)</f>
        <v>0</v>
      </c>
      <c r="BC116" s="48">
        <v>0</v>
      </c>
      <c r="BD116" s="48">
        <v>0</v>
      </c>
      <c r="BE116" s="48">
        <v>0</v>
      </c>
      <c r="BF116" s="48">
        <f>SUM(BH116:BH116)</f>
        <v>0</v>
      </c>
      <c r="BG116" s="48">
        <v>0</v>
      </c>
      <c r="BH116" s="48">
        <v>0</v>
      </c>
      <c r="BI116" s="48">
        <v>0</v>
      </c>
      <c r="BJ116" s="48">
        <f t="shared" si="103"/>
        <v>0</v>
      </c>
      <c r="BK116" s="48">
        <v>0</v>
      </c>
      <c r="BL116" s="48">
        <v>0</v>
      </c>
      <c r="BM116" s="48">
        <f>SUM(BN116:BX116)</f>
        <v>0</v>
      </c>
      <c r="BN116" s="48">
        <v>0</v>
      </c>
      <c r="BO116" s="48">
        <v>0</v>
      </c>
      <c r="BP116" s="48">
        <v>0</v>
      </c>
      <c r="BQ116" s="48">
        <v>0</v>
      </c>
      <c r="BR116" s="48">
        <v>0</v>
      </c>
      <c r="BS116" s="48">
        <v>0</v>
      </c>
      <c r="BT116" s="48">
        <v>0</v>
      </c>
      <c r="BU116" s="48">
        <v>0</v>
      </c>
      <c r="BV116" s="48">
        <v>0</v>
      </c>
      <c r="BW116" s="48">
        <v>0</v>
      </c>
      <c r="BX116" s="48">
        <v>0</v>
      </c>
      <c r="BY116" s="48">
        <f>SUM(BZ116+CP116)</f>
        <v>0</v>
      </c>
      <c r="BZ116" s="48">
        <f>SUM(CA116+CD116+CJ116)</f>
        <v>0</v>
      </c>
      <c r="CA116" s="48">
        <f t="shared" si="104"/>
        <v>0</v>
      </c>
      <c r="CB116" s="48">
        <v>0</v>
      </c>
      <c r="CC116" s="48">
        <v>0</v>
      </c>
      <c r="CD116" s="48">
        <f>SUM(CE116:CI116)</f>
        <v>0</v>
      </c>
      <c r="CE116" s="48">
        <v>0</v>
      </c>
      <c r="CF116" s="48">
        <v>0</v>
      </c>
      <c r="CG116" s="48">
        <v>0</v>
      </c>
      <c r="CH116" s="48">
        <v>0</v>
      </c>
      <c r="CI116" s="48">
        <v>0</v>
      </c>
      <c r="CJ116" s="48">
        <f>SUM(CK116:CO116)</f>
        <v>0</v>
      </c>
      <c r="CK116" s="48">
        <v>0</v>
      </c>
      <c r="CL116" s="48">
        <v>0</v>
      </c>
      <c r="CM116" s="48">
        <v>0</v>
      </c>
      <c r="CN116" s="48"/>
      <c r="CO116" s="48"/>
      <c r="CP116" s="48">
        <v>0</v>
      </c>
      <c r="CQ116" s="48">
        <f t="shared" si="105"/>
        <v>0</v>
      </c>
      <c r="CR116" s="48">
        <f t="shared" si="106"/>
        <v>0</v>
      </c>
      <c r="CS116" s="48">
        <v>0</v>
      </c>
      <c r="CT116" s="50">
        <v>0</v>
      </c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</row>
    <row r="117" spans="1:124" s="44" customFormat="1" ht="15.6" x14ac:dyDescent="0.3">
      <c r="A117" s="55" t="s">
        <v>214</v>
      </c>
      <c r="B117" s="55" t="s">
        <v>1</v>
      </c>
      <c r="C117" s="17" t="s">
        <v>215</v>
      </c>
      <c r="D117" s="56">
        <f>SUM(D118+D122+D126+D130+D132+D134)</f>
        <v>358789472</v>
      </c>
      <c r="E117" s="56">
        <f t="shared" ref="E117:BS117" si="230">SUM(E118+E122+E126+E130+E132+E134)</f>
        <v>355891613</v>
      </c>
      <c r="F117" s="56">
        <f t="shared" si="230"/>
        <v>313545265</v>
      </c>
      <c r="G117" s="56">
        <f t="shared" si="230"/>
        <v>217699111</v>
      </c>
      <c r="H117" s="56">
        <f t="shared" si="230"/>
        <v>51279794</v>
      </c>
      <c r="I117" s="56">
        <f t="shared" si="230"/>
        <v>26772649</v>
      </c>
      <c r="J117" s="56">
        <f t="shared" si="230"/>
        <v>428343</v>
      </c>
      <c r="K117" s="56">
        <f t="shared" si="230"/>
        <v>1704545</v>
      </c>
      <c r="L117" s="56">
        <f t="shared" si="230"/>
        <v>20476264</v>
      </c>
      <c r="M117" s="56">
        <f t="shared" si="230"/>
        <v>0</v>
      </c>
      <c r="N117" s="56">
        <f t="shared" si="230"/>
        <v>2317650</v>
      </c>
      <c r="O117" s="56">
        <f t="shared" si="230"/>
        <v>1845847</v>
      </c>
      <c r="P117" s="56">
        <f t="shared" si="230"/>
        <v>1646</v>
      </c>
      <c r="Q117" s="56">
        <f t="shared" si="230"/>
        <v>1646</v>
      </c>
      <c r="R117" s="56">
        <f t="shared" si="230"/>
        <v>0</v>
      </c>
      <c r="S117" s="56">
        <f t="shared" si="230"/>
        <v>0</v>
      </c>
      <c r="T117" s="56">
        <f t="shared" si="230"/>
        <v>1057255</v>
      </c>
      <c r="U117" s="56">
        <f t="shared" si="230"/>
        <v>10411168</v>
      </c>
      <c r="V117" s="56">
        <f t="shared" si="230"/>
        <v>330668</v>
      </c>
      <c r="W117" s="56">
        <f t="shared" si="230"/>
        <v>7110260</v>
      </c>
      <c r="X117" s="56">
        <f t="shared" si="230"/>
        <v>1540065</v>
      </c>
      <c r="Y117" s="56">
        <f t="shared" si="230"/>
        <v>985747</v>
      </c>
      <c r="Z117" s="56">
        <f t="shared" si="230"/>
        <v>349866</v>
      </c>
      <c r="AA117" s="56">
        <f t="shared" si="230"/>
        <v>0</v>
      </c>
      <c r="AB117" s="56">
        <f t="shared" si="230"/>
        <v>0</v>
      </c>
      <c r="AC117" s="56">
        <f t="shared" si="230"/>
        <v>94562</v>
      </c>
      <c r="AD117" s="56">
        <f t="shared" si="230"/>
        <v>1178</v>
      </c>
      <c r="AE117" s="56">
        <f t="shared" si="230"/>
        <v>6322464</v>
      </c>
      <c r="AF117" s="56">
        <f t="shared" si="230"/>
        <v>0</v>
      </c>
      <c r="AG117" s="56">
        <f t="shared" si="230"/>
        <v>0</v>
      </c>
      <c r="AH117" s="56">
        <f t="shared" si="230"/>
        <v>48369</v>
      </c>
      <c r="AI117" s="56">
        <f t="shared" si="230"/>
        <v>1718093</v>
      </c>
      <c r="AJ117" s="56">
        <f t="shared" si="230"/>
        <v>541042</v>
      </c>
      <c r="AK117" s="56">
        <f t="shared" si="230"/>
        <v>463680</v>
      </c>
      <c r="AL117" s="56">
        <f t="shared" si="230"/>
        <v>0</v>
      </c>
      <c r="AM117" s="56">
        <f t="shared" si="230"/>
        <v>271576</v>
      </c>
      <c r="AN117" s="56">
        <f t="shared" si="230"/>
        <v>394489</v>
      </c>
      <c r="AO117" s="56">
        <f t="shared" si="230"/>
        <v>0</v>
      </c>
      <c r="AP117" s="56">
        <f t="shared" si="230"/>
        <v>12580</v>
      </c>
      <c r="AQ117" s="56">
        <f t="shared" si="230"/>
        <v>0</v>
      </c>
      <c r="AR117" s="56">
        <f t="shared" si="230"/>
        <v>1192984</v>
      </c>
      <c r="AS117" s="56">
        <f t="shared" si="230"/>
        <v>142659</v>
      </c>
      <c r="AT117" s="56"/>
      <c r="AU117" s="56"/>
      <c r="AV117" s="56">
        <f t="shared" si="230"/>
        <v>0</v>
      </c>
      <c r="AW117" s="56">
        <f t="shared" si="230"/>
        <v>0</v>
      </c>
      <c r="AX117" s="56">
        <f t="shared" si="230"/>
        <v>0</v>
      </c>
      <c r="AY117" s="56"/>
      <c r="AZ117" s="56">
        <f t="shared" si="230"/>
        <v>1536992</v>
      </c>
      <c r="BA117" s="56">
        <f t="shared" si="230"/>
        <v>42346348</v>
      </c>
      <c r="BB117" s="56">
        <f t="shared" si="230"/>
        <v>0</v>
      </c>
      <c r="BC117" s="56">
        <f t="shared" si="230"/>
        <v>0</v>
      </c>
      <c r="BD117" s="56">
        <f t="shared" si="230"/>
        <v>0</v>
      </c>
      <c r="BE117" s="56">
        <f t="shared" si="230"/>
        <v>0</v>
      </c>
      <c r="BF117" s="56">
        <f t="shared" si="230"/>
        <v>0</v>
      </c>
      <c r="BG117" s="56">
        <f t="shared" si="230"/>
        <v>0</v>
      </c>
      <c r="BH117" s="56">
        <f t="shared" si="230"/>
        <v>0</v>
      </c>
      <c r="BI117" s="56">
        <f t="shared" si="230"/>
        <v>0</v>
      </c>
      <c r="BJ117" s="56">
        <f t="shared" si="230"/>
        <v>0</v>
      </c>
      <c r="BK117" s="56">
        <f t="shared" si="230"/>
        <v>0</v>
      </c>
      <c r="BL117" s="56">
        <f t="shared" ref="BL117" si="231">SUM(BL118+BL122+BL126+BL130+BL132+BL134)</f>
        <v>0</v>
      </c>
      <c r="BM117" s="56">
        <f t="shared" si="230"/>
        <v>42346348</v>
      </c>
      <c r="BN117" s="56">
        <f t="shared" si="230"/>
        <v>0</v>
      </c>
      <c r="BO117" s="56">
        <f t="shared" si="230"/>
        <v>0</v>
      </c>
      <c r="BP117" s="56">
        <f t="shared" si="230"/>
        <v>16594142</v>
      </c>
      <c r="BQ117" s="56">
        <f t="shared" si="230"/>
        <v>0</v>
      </c>
      <c r="BR117" s="56">
        <f t="shared" si="230"/>
        <v>0</v>
      </c>
      <c r="BS117" s="56">
        <f t="shared" si="230"/>
        <v>328732</v>
      </c>
      <c r="BT117" s="56">
        <f t="shared" ref="BT117:CT117" si="232">SUM(BT118+BT122+BT126+BT130+BT132+BT134)</f>
        <v>0</v>
      </c>
      <c r="BU117" s="56">
        <f t="shared" si="232"/>
        <v>0</v>
      </c>
      <c r="BV117" s="56">
        <f t="shared" si="232"/>
        <v>0</v>
      </c>
      <c r="BW117" s="56">
        <f t="shared" si="232"/>
        <v>14009859</v>
      </c>
      <c r="BX117" s="56">
        <f t="shared" si="232"/>
        <v>11413615</v>
      </c>
      <c r="BY117" s="56">
        <f t="shared" si="232"/>
        <v>2897859</v>
      </c>
      <c r="BZ117" s="56">
        <f t="shared" si="232"/>
        <v>2897859</v>
      </c>
      <c r="CA117" s="56">
        <f t="shared" si="232"/>
        <v>2897859</v>
      </c>
      <c r="CB117" s="56">
        <f t="shared" si="232"/>
        <v>0</v>
      </c>
      <c r="CC117" s="56">
        <f t="shared" si="232"/>
        <v>2897859</v>
      </c>
      <c r="CD117" s="56">
        <f t="shared" si="232"/>
        <v>0</v>
      </c>
      <c r="CE117" s="56">
        <f t="shared" si="232"/>
        <v>0</v>
      </c>
      <c r="CF117" s="56">
        <f t="shared" ref="CF117:CG117" si="233">SUM(CF118+CF122+CF126+CF130+CF132+CF134)</f>
        <v>0</v>
      </c>
      <c r="CG117" s="56">
        <f t="shared" si="233"/>
        <v>0</v>
      </c>
      <c r="CH117" s="56">
        <f t="shared" si="232"/>
        <v>0</v>
      </c>
      <c r="CI117" s="56">
        <f t="shared" ref="CI117" si="234">SUM(CI118+CI122+CI126+CI130+CI132+CI134)</f>
        <v>0</v>
      </c>
      <c r="CJ117" s="56">
        <f t="shared" si="232"/>
        <v>0</v>
      </c>
      <c r="CK117" s="56">
        <f t="shared" si="232"/>
        <v>0</v>
      </c>
      <c r="CL117" s="56">
        <f t="shared" ref="CL117" si="235">SUM(CL118+CL122+CL126+CL130+CL132+CL134)</f>
        <v>0</v>
      </c>
      <c r="CM117" s="56">
        <f t="shared" si="232"/>
        <v>0</v>
      </c>
      <c r="CN117" s="56"/>
      <c r="CO117" s="56"/>
      <c r="CP117" s="56">
        <f t="shared" si="232"/>
        <v>0</v>
      </c>
      <c r="CQ117" s="56">
        <f t="shared" si="232"/>
        <v>0</v>
      </c>
      <c r="CR117" s="56">
        <f t="shared" si="232"/>
        <v>0</v>
      </c>
      <c r="CS117" s="56">
        <f t="shared" si="232"/>
        <v>0</v>
      </c>
      <c r="CT117" s="57">
        <f t="shared" si="232"/>
        <v>0</v>
      </c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</row>
    <row r="118" spans="1:124" s="44" customFormat="1" ht="15.6" x14ac:dyDescent="0.3">
      <c r="A118" s="39" t="s">
        <v>216</v>
      </c>
      <c r="B118" s="39" t="s">
        <v>1</v>
      </c>
      <c r="C118" s="15" t="s">
        <v>217</v>
      </c>
      <c r="D118" s="45">
        <f>SUM(D119:D121)</f>
        <v>75254191</v>
      </c>
      <c r="E118" s="45">
        <f t="shared" ref="E118:BS118" si="236">SUM(E119:E121)</f>
        <v>74541472</v>
      </c>
      <c r="F118" s="45">
        <f t="shared" si="236"/>
        <v>65593433</v>
      </c>
      <c r="G118" s="45">
        <f t="shared" si="236"/>
        <v>37414394</v>
      </c>
      <c r="H118" s="45">
        <f t="shared" si="236"/>
        <v>8762801</v>
      </c>
      <c r="I118" s="45">
        <f t="shared" si="236"/>
        <v>14402321</v>
      </c>
      <c r="J118" s="45">
        <f t="shared" si="236"/>
        <v>240028</v>
      </c>
      <c r="K118" s="45">
        <f t="shared" si="236"/>
        <v>1264343</v>
      </c>
      <c r="L118" s="45">
        <f t="shared" si="236"/>
        <v>11391166</v>
      </c>
      <c r="M118" s="45">
        <f t="shared" si="236"/>
        <v>0</v>
      </c>
      <c r="N118" s="45">
        <f t="shared" si="236"/>
        <v>717438</v>
      </c>
      <c r="O118" s="45">
        <f t="shared" si="236"/>
        <v>789346</v>
      </c>
      <c r="P118" s="45">
        <f t="shared" si="236"/>
        <v>0</v>
      </c>
      <c r="Q118" s="45">
        <f t="shared" si="236"/>
        <v>0</v>
      </c>
      <c r="R118" s="45">
        <f t="shared" si="236"/>
        <v>0</v>
      </c>
      <c r="S118" s="45">
        <f t="shared" si="236"/>
        <v>0</v>
      </c>
      <c r="T118" s="45">
        <f t="shared" si="236"/>
        <v>119521</v>
      </c>
      <c r="U118" s="45">
        <f t="shared" si="236"/>
        <v>2645220</v>
      </c>
      <c r="V118" s="45">
        <f t="shared" si="236"/>
        <v>115268</v>
      </c>
      <c r="W118" s="45">
        <f t="shared" si="236"/>
        <v>1396407</v>
      </c>
      <c r="X118" s="45">
        <f t="shared" si="236"/>
        <v>526309</v>
      </c>
      <c r="Y118" s="45">
        <f t="shared" si="236"/>
        <v>446851</v>
      </c>
      <c r="Z118" s="45">
        <f t="shared" si="236"/>
        <v>66406</v>
      </c>
      <c r="AA118" s="45">
        <f t="shared" si="236"/>
        <v>0</v>
      </c>
      <c r="AB118" s="45">
        <f t="shared" si="236"/>
        <v>0</v>
      </c>
      <c r="AC118" s="45">
        <f t="shared" si="236"/>
        <v>93979</v>
      </c>
      <c r="AD118" s="45">
        <f t="shared" si="236"/>
        <v>0</v>
      </c>
      <c r="AE118" s="45">
        <f t="shared" si="236"/>
        <v>2249176</v>
      </c>
      <c r="AF118" s="45">
        <f t="shared" si="236"/>
        <v>0</v>
      </c>
      <c r="AG118" s="45">
        <f t="shared" si="236"/>
        <v>0</v>
      </c>
      <c r="AH118" s="45">
        <f t="shared" si="236"/>
        <v>16095</v>
      </c>
      <c r="AI118" s="45">
        <f t="shared" si="236"/>
        <v>774173</v>
      </c>
      <c r="AJ118" s="45">
        <f t="shared" si="236"/>
        <v>145177</v>
      </c>
      <c r="AK118" s="45">
        <f t="shared" si="236"/>
        <v>371035</v>
      </c>
      <c r="AL118" s="45">
        <f t="shared" si="236"/>
        <v>0</v>
      </c>
      <c r="AM118" s="45">
        <f t="shared" si="236"/>
        <v>92740</v>
      </c>
      <c r="AN118" s="45">
        <f t="shared" si="236"/>
        <v>12852</v>
      </c>
      <c r="AO118" s="45">
        <f t="shared" si="236"/>
        <v>0</v>
      </c>
      <c r="AP118" s="45">
        <f t="shared" si="236"/>
        <v>2847</v>
      </c>
      <c r="AQ118" s="45">
        <f t="shared" si="236"/>
        <v>0</v>
      </c>
      <c r="AR118" s="45">
        <f t="shared" si="236"/>
        <v>614113</v>
      </c>
      <c r="AS118" s="45">
        <f t="shared" si="236"/>
        <v>31572</v>
      </c>
      <c r="AT118" s="45"/>
      <c r="AU118" s="45"/>
      <c r="AV118" s="45">
        <f t="shared" si="236"/>
        <v>0</v>
      </c>
      <c r="AW118" s="45">
        <f t="shared" si="236"/>
        <v>0</v>
      </c>
      <c r="AX118" s="45">
        <f t="shared" si="236"/>
        <v>0</v>
      </c>
      <c r="AY118" s="45"/>
      <c r="AZ118" s="45">
        <f t="shared" si="236"/>
        <v>188572</v>
      </c>
      <c r="BA118" s="45">
        <f t="shared" si="236"/>
        <v>8948039</v>
      </c>
      <c r="BB118" s="45">
        <f t="shared" si="236"/>
        <v>0</v>
      </c>
      <c r="BC118" s="45">
        <f t="shared" si="236"/>
        <v>0</v>
      </c>
      <c r="BD118" s="45">
        <f t="shared" si="236"/>
        <v>0</v>
      </c>
      <c r="BE118" s="45">
        <f t="shared" si="236"/>
        <v>0</v>
      </c>
      <c r="BF118" s="45">
        <f t="shared" si="236"/>
        <v>0</v>
      </c>
      <c r="BG118" s="45">
        <f t="shared" si="236"/>
        <v>0</v>
      </c>
      <c r="BH118" s="45">
        <f t="shared" si="236"/>
        <v>0</v>
      </c>
      <c r="BI118" s="45">
        <f t="shared" si="236"/>
        <v>0</v>
      </c>
      <c r="BJ118" s="45">
        <f t="shared" si="236"/>
        <v>0</v>
      </c>
      <c r="BK118" s="45">
        <f t="shared" si="236"/>
        <v>0</v>
      </c>
      <c r="BL118" s="45">
        <f t="shared" ref="BL118" si="237">SUM(BL119:BL121)</f>
        <v>0</v>
      </c>
      <c r="BM118" s="45">
        <f t="shared" si="236"/>
        <v>8948039</v>
      </c>
      <c r="BN118" s="45">
        <f t="shared" si="236"/>
        <v>0</v>
      </c>
      <c r="BO118" s="45">
        <f t="shared" si="236"/>
        <v>0</v>
      </c>
      <c r="BP118" s="45">
        <f t="shared" si="236"/>
        <v>0</v>
      </c>
      <c r="BQ118" s="45">
        <f t="shared" si="236"/>
        <v>0</v>
      </c>
      <c r="BR118" s="45">
        <f t="shared" si="236"/>
        <v>0</v>
      </c>
      <c r="BS118" s="45">
        <f t="shared" si="236"/>
        <v>328732</v>
      </c>
      <c r="BT118" s="45">
        <f t="shared" ref="BT118:CT118" si="238">SUM(BT119:BT121)</f>
        <v>0</v>
      </c>
      <c r="BU118" s="45">
        <f t="shared" si="238"/>
        <v>0</v>
      </c>
      <c r="BV118" s="45">
        <f t="shared" si="238"/>
        <v>0</v>
      </c>
      <c r="BW118" s="45">
        <f t="shared" si="238"/>
        <v>0</v>
      </c>
      <c r="BX118" s="45">
        <f t="shared" si="238"/>
        <v>8619307</v>
      </c>
      <c r="BY118" s="45">
        <f t="shared" si="238"/>
        <v>712719</v>
      </c>
      <c r="BZ118" s="45">
        <f t="shared" si="238"/>
        <v>712719</v>
      </c>
      <c r="CA118" s="45">
        <f t="shared" si="238"/>
        <v>712719</v>
      </c>
      <c r="CB118" s="45">
        <f t="shared" si="238"/>
        <v>0</v>
      </c>
      <c r="CC118" s="45">
        <f t="shared" si="238"/>
        <v>712719</v>
      </c>
      <c r="CD118" s="45">
        <f t="shared" si="238"/>
        <v>0</v>
      </c>
      <c r="CE118" s="45">
        <f t="shared" si="238"/>
        <v>0</v>
      </c>
      <c r="CF118" s="45">
        <f t="shared" ref="CF118:CG118" si="239">SUM(CF119:CF121)</f>
        <v>0</v>
      </c>
      <c r="CG118" s="45">
        <f t="shared" si="239"/>
        <v>0</v>
      </c>
      <c r="CH118" s="45">
        <f t="shared" si="238"/>
        <v>0</v>
      </c>
      <c r="CI118" s="45">
        <f t="shared" ref="CI118" si="240">SUM(CI119:CI121)</f>
        <v>0</v>
      </c>
      <c r="CJ118" s="45">
        <f t="shared" si="238"/>
        <v>0</v>
      </c>
      <c r="CK118" s="45">
        <f t="shared" si="238"/>
        <v>0</v>
      </c>
      <c r="CL118" s="45">
        <f t="shared" ref="CL118" si="241">SUM(CL119:CL121)</f>
        <v>0</v>
      </c>
      <c r="CM118" s="45">
        <f t="shared" si="238"/>
        <v>0</v>
      </c>
      <c r="CN118" s="45"/>
      <c r="CO118" s="45"/>
      <c r="CP118" s="45">
        <f t="shared" si="238"/>
        <v>0</v>
      </c>
      <c r="CQ118" s="45">
        <f t="shared" si="238"/>
        <v>0</v>
      </c>
      <c r="CR118" s="45">
        <f t="shared" si="238"/>
        <v>0</v>
      </c>
      <c r="CS118" s="45">
        <f t="shared" si="238"/>
        <v>0</v>
      </c>
      <c r="CT118" s="46">
        <f t="shared" si="238"/>
        <v>0</v>
      </c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</row>
    <row r="119" spans="1:124" s="52" customFormat="1" ht="15.6" x14ac:dyDescent="0.3">
      <c r="A119" s="47" t="s">
        <v>1</v>
      </c>
      <c r="B119" s="47" t="s">
        <v>82</v>
      </c>
      <c r="C119" s="16" t="s">
        <v>218</v>
      </c>
      <c r="D119" s="45">
        <f>SUM(E119+BY119+CQ119)</f>
        <v>26251274</v>
      </c>
      <c r="E119" s="48">
        <f>SUM(F119+BA119)</f>
        <v>26103591</v>
      </c>
      <c r="F119" s="48">
        <f>SUM(G119+H119+I119+P119+S119+T119+U119+AE119+AD119)</f>
        <v>21048293</v>
      </c>
      <c r="G119" s="49">
        <v>10641350</v>
      </c>
      <c r="H119" s="49">
        <v>2511881</v>
      </c>
      <c r="I119" s="48">
        <f t="shared" si="101"/>
        <v>6193138</v>
      </c>
      <c r="J119" s="49">
        <v>67801</v>
      </c>
      <c r="K119" s="49">
        <v>583117</v>
      </c>
      <c r="L119" s="49">
        <v>4839599</v>
      </c>
      <c r="M119" s="49">
        <v>0</v>
      </c>
      <c r="N119" s="49">
        <v>444329</v>
      </c>
      <c r="O119" s="49">
        <v>258292</v>
      </c>
      <c r="P119" s="48">
        <f t="shared" si="102"/>
        <v>0</v>
      </c>
      <c r="Q119" s="48">
        <v>0</v>
      </c>
      <c r="R119" s="48">
        <v>0</v>
      </c>
      <c r="S119" s="48">
        <v>0</v>
      </c>
      <c r="T119" s="49">
        <v>30478</v>
      </c>
      <c r="U119" s="48">
        <f t="shared" ref="U119:U121" si="242">SUM(V119:AC119)</f>
        <v>989900</v>
      </c>
      <c r="V119" s="49">
        <v>43071</v>
      </c>
      <c r="W119" s="49">
        <v>495501</v>
      </c>
      <c r="X119" s="49">
        <v>228227</v>
      </c>
      <c r="Y119" s="49">
        <v>164670</v>
      </c>
      <c r="Z119" s="49">
        <v>17871</v>
      </c>
      <c r="AA119" s="49">
        <v>0</v>
      </c>
      <c r="AB119" s="49">
        <v>0</v>
      </c>
      <c r="AC119" s="49">
        <v>40560</v>
      </c>
      <c r="AD119" s="48">
        <v>0</v>
      </c>
      <c r="AE119" s="48">
        <f>SUM(AF119:AZ119)</f>
        <v>681546</v>
      </c>
      <c r="AF119" s="48">
        <v>0</v>
      </c>
      <c r="AG119" s="48">
        <v>0</v>
      </c>
      <c r="AH119" s="49">
        <v>15240</v>
      </c>
      <c r="AI119" s="49">
        <v>317066</v>
      </c>
      <c r="AJ119" s="49">
        <v>0</v>
      </c>
      <c r="AK119" s="49">
        <v>14591</v>
      </c>
      <c r="AL119" s="49">
        <v>0</v>
      </c>
      <c r="AM119" s="49">
        <v>4200</v>
      </c>
      <c r="AN119" s="49">
        <v>6235</v>
      </c>
      <c r="AO119" s="49">
        <v>0</v>
      </c>
      <c r="AP119" s="49">
        <v>2847</v>
      </c>
      <c r="AQ119" s="49">
        <v>0</v>
      </c>
      <c r="AR119" s="49">
        <v>254841</v>
      </c>
      <c r="AS119" s="49">
        <v>0</v>
      </c>
      <c r="AT119" s="49">
        <v>0</v>
      </c>
      <c r="AU119" s="49">
        <v>0</v>
      </c>
      <c r="AV119" s="49">
        <v>0</v>
      </c>
      <c r="AW119" s="49">
        <v>0</v>
      </c>
      <c r="AX119" s="49">
        <v>0</v>
      </c>
      <c r="AY119" s="49">
        <v>0</v>
      </c>
      <c r="AZ119" s="49">
        <v>66526</v>
      </c>
      <c r="BA119" s="48">
        <f>SUM(BB119+BF119+BI119+BJ119+BM119)</f>
        <v>5055298</v>
      </c>
      <c r="BB119" s="48">
        <f>SUM(BC119:BE119)</f>
        <v>0</v>
      </c>
      <c r="BC119" s="48">
        <v>0</v>
      </c>
      <c r="BD119" s="48">
        <v>0</v>
      </c>
      <c r="BE119" s="48">
        <v>0</v>
      </c>
      <c r="BF119" s="48">
        <f>SUM(BH119:BH119)</f>
        <v>0</v>
      </c>
      <c r="BG119" s="48">
        <v>0</v>
      </c>
      <c r="BH119" s="48">
        <v>0</v>
      </c>
      <c r="BI119" s="48">
        <v>0</v>
      </c>
      <c r="BJ119" s="48">
        <f t="shared" si="103"/>
        <v>0</v>
      </c>
      <c r="BK119" s="48">
        <v>0</v>
      </c>
      <c r="BL119" s="48">
        <v>0</v>
      </c>
      <c r="BM119" s="48">
        <f>SUM(BN119:BX119)</f>
        <v>5055298</v>
      </c>
      <c r="BN119" s="48">
        <v>0</v>
      </c>
      <c r="BO119" s="48">
        <v>0</v>
      </c>
      <c r="BP119" s="48">
        <v>0</v>
      </c>
      <c r="BQ119" s="48">
        <v>0</v>
      </c>
      <c r="BR119" s="48">
        <v>0</v>
      </c>
      <c r="BS119" s="53">
        <v>176473</v>
      </c>
      <c r="BT119" s="48">
        <v>0</v>
      </c>
      <c r="BU119" s="48">
        <v>0</v>
      </c>
      <c r="BV119" s="48">
        <v>0</v>
      </c>
      <c r="BW119" s="48">
        <v>0</v>
      </c>
      <c r="BX119" s="49">
        <v>4878825</v>
      </c>
      <c r="BY119" s="48">
        <f>SUM(BZ119+CP119)</f>
        <v>147683</v>
      </c>
      <c r="BZ119" s="48">
        <f>SUM(CA119+CD119+CJ119)</f>
        <v>147683</v>
      </c>
      <c r="CA119" s="48">
        <f t="shared" si="104"/>
        <v>147683</v>
      </c>
      <c r="CB119" s="48">
        <v>0</v>
      </c>
      <c r="CC119" s="49">
        <v>147683</v>
      </c>
      <c r="CD119" s="48">
        <f t="shared" ref="CD119:CD121" si="243">SUM(CE119:CI119)</f>
        <v>0</v>
      </c>
      <c r="CE119" s="48">
        <v>0</v>
      </c>
      <c r="CF119" s="48">
        <v>0</v>
      </c>
      <c r="CG119" s="48">
        <v>0</v>
      </c>
      <c r="CH119" s="48">
        <v>0</v>
      </c>
      <c r="CI119" s="48">
        <v>0</v>
      </c>
      <c r="CJ119" s="48">
        <f>SUM(CK119:CO119)</f>
        <v>0</v>
      </c>
      <c r="CK119" s="48">
        <v>0</v>
      </c>
      <c r="CL119" s="48">
        <v>0</v>
      </c>
      <c r="CM119" s="48">
        <v>0</v>
      </c>
      <c r="CN119" s="48"/>
      <c r="CO119" s="48"/>
      <c r="CP119" s="48">
        <v>0</v>
      </c>
      <c r="CQ119" s="48">
        <f t="shared" si="105"/>
        <v>0</v>
      </c>
      <c r="CR119" s="48">
        <f t="shared" si="106"/>
        <v>0</v>
      </c>
      <c r="CS119" s="48">
        <v>0</v>
      </c>
      <c r="CT119" s="50">
        <v>0</v>
      </c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</row>
    <row r="120" spans="1:124" s="52" customFormat="1" ht="15.6" x14ac:dyDescent="0.3">
      <c r="A120" s="47" t="s">
        <v>1</v>
      </c>
      <c r="B120" s="47" t="s">
        <v>82</v>
      </c>
      <c r="C120" s="16" t="s">
        <v>219</v>
      </c>
      <c r="D120" s="45">
        <f>SUM(E120+BY120+CQ120)</f>
        <v>38717751</v>
      </c>
      <c r="E120" s="48">
        <f>SUM(F120+BA120)</f>
        <v>38194830</v>
      </c>
      <c r="F120" s="48">
        <f>SUM(G120+H120+I120+P120+S120+T120+U120+AE120+AD120)</f>
        <v>34302089</v>
      </c>
      <c r="G120" s="49">
        <v>19473124</v>
      </c>
      <c r="H120" s="49">
        <v>4542897</v>
      </c>
      <c r="I120" s="48">
        <f t="shared" si="101"/>
        <v>7709049</v>
      </c>
      <c r="J120" s="49">
        <v>165281</v>
      </c>
      <c r="K120" s="49">
        <v>680032</v>
      </c>
      <c r="L120" s="49">
        <v>6117919</v>
      </c>
      <c r="M120" s="49">
        <v>0</v>
      </c>
      <c r="N120" s="49">
        <v>273109</v>
      </c>
      <c r="O120" s="49">
        <v>472708</v>
      </c>
      <c r="P120" s="48">
        <f t="shared" si="102"/>
        <v>0</v>
      </c>
      <c r="Q120" s="48">
        <v>0</v>
      </c>
      <c r="R120" s="48">
        <v>0</v>
      </c>
      <c r="S120" s="48">
        <v>0</v>
      </c>
      <c r="T120" s="49">
        <v>43496</v>
      </c>
      <c r="U120" s="48">
        <f t="shared" si="242"/>
        <v>1063825</v>
      </c>
      <c r="V120" s="49">
        <v>42558</v>
      </c>
      <c r="W120" s="49">
        <v>508701</v>
      </c>
      <c r="X120" s="49">
        <v>200506</v>
      </c>
      <c r="Y120" s="49">
        <v>227642</v>
      </c>
      <c r="Z120" s="49">
        <v>30999</v>
      </c>
      <c r="AA120" s="49">
        <v>0</v>
      </c>
      <c r="AB120" s="49">
        <v>0</v>
      </c>
      <c r="AC120" s="49">
        <v>53419</v>
      </c>
      <c r="AD120" s="48">
        <v>0</v>
      </c>
      <c r="AE120" s="48">
        <f>SUM(AF120:AZ120)</f>
        <v>1469698</v>
      </c>
      <c r="AF120" s="48">
        <v>0</v>
      </c>
      <c r="AG120" s="48">
        <v>0</v>
      </c>
      <c r="AH120" s="49">
        <v>481</v>
      </c>
      <c r="AI120" s="49">
        <v>457107</v>
      </c>
      <c r="AJ120" s="49">
        <v>145177</v>
      </c>
      <c r="AK120" s="49">
        <v>355754</v>
      </c>
      <c r="AL120" s="49">
        <v>0</v>
      </c>
      <c r="AM120" s="49">
        <v>80465</v>
      </c>
      <c r="AN120" s="49">
        <v>6617</v>
      </c>
      <c r="AO120" s="49">
        <v>0</v>
      </c>
      <c r="AP120" s="49">
        <v>0</v>
      </c>
      <c r="AQ120" s="49">
        <v>0</v>
      </c>
      <c r="AR120" s="49">
        <v>280468</v>
      </c>
      <c r="AS120" s="49">
        <v>31572</v>
      </c>
      <c r="AT120" s="49">
        <v>0</v>
      </c>
      <c r="AU120" s="49">
        <v>0</v>
      </c>
      <c r="AV120" s="49">
        <v>0</v>
      </c>
      <c r="AW120" s="49">
        <v>0</v>
      </c>
      <c r="AX120" s="49">
        <v>0</v>
      </c>
      <c r="AY120" s="49">
        <v>0</v>
      </c>
      <c r="AZ120" s="49">
        <v>112057</v>
      </c>
      <c r="BA120" s="48">
        <f>SUM(BB120+BF120+BI120+BJ120+BM120)</f>
        <v>3892741</v>
      </c>
      <c r="BB120" s="48">
        <f>SUM(BC120:BE120)</f>
        <v>0</v>
      </c>
      <c r="BC120" s="48">
        <v>0</v>
      </c>
      <c r="BD120" s="48">
        <v>0</v>
      </c>
      <c r="BE120" s="48">
        <v>0</v>
      </c>
      <c r="BF120" s="48">
        <f>SUM(BH120:BH120)</f>
        <v>0</v>
      </c>
      <c r="BG120" s="48">
        <v>0</v>
      </c>
      <c r="BH120" s="48">
        <v>0</v>
      </c>
      <c r="BI120" s="48">
        <v>0</v>
      </c>
      <c r="BJ120" s="48">
        <f t="shared" si="103"/>
        <v>0</v>
      </c>
      <c r="BK120" s="48">
        <v>0</v>
      </c>
      <c r="BL120" s="48">
        <v>0</v>
      </c>
      <c r="BM120" s="48">
        <f>SUM(BN120:BX120)</f>
        <v>3892741</v>
      </c>
      <c r="BN120" s="48">
        <v>0</v>
      </c>
      <c r="BO120" s="48">
        <v>0</v>
      </c>
      <c r="BP120" s="48">
        <v>0</v>
      </c>
      <c r="BQ120" s="48">
        <v>0</v>
      </c>
      <c r="BR120" s="48">
        <v>0</v>
      </c>
      <c r="BS120" s="53">
        <v>152259</v>
      </c>
      <c r="BT120" s="48">
        <v>0</v>
      </c>
      <c r="BU120" s="48">
        <v>0</v>
      </c>
      <c r="BV120" s="48">
        <v>0</v>
      </c>
      <c r="BW120" s="48">
        <v>0</v>
      </c>
      <c r="BX120" s="49">
        <v>3740482</v>
      </c>
      <c r="BY120" s="48">
        <f>SUM(BZ120+CP120)</f>
        <v>522921</v>
      </c>
      <c r="BZ120" s="48">
        <f>SUM(CA120+CD120+CJ120)</f>
        <v>522921</v>
      </c>
      <c r="CA120" s="48">
        <f t="shared" si="104"/>
        <v>522921</v>
      </c>
      <c r="CB120" s="48">
        <v>0</v>
      </c>
      <c r="CC120" s="49">
        <v>522921</v>
      </c>
      <c r="CD120" s="48">
        <f t="shared" si="243"/>
        <v>0</v>
      </c>
      <c r="CE120" s="48">
        <v>0</v>
      </c>
      <c r="CF120" s="48">
        <v>0</v>
      </c>
      <c r="CG120" s="48">
        <v>0</v>
      </c>
      <c r="CH120" s="48">
        <v>0</v>
      </c>
      <c r="CI120" s="48">
        <v>0</v>
      </c>
      <c r="CJ120" s="48">
        <f>SUM(CK120:CO120)</f>
        <v>0</v>
      </c>
      <c r="CK120" s="49"/>
      <c r="CL120" s="49"/>
      <c r="CM120" s="48">
        <v>0</v>
      </c>
      <c r="CN120" s="48"/>
      <c r="CO120" s="48"/>
      <c r="CP120" s="48">
        <v>0</v>
      </c>
      <c r="CQ120" s="48">
        <f t="shared" si="105"/>
        <v>0</v>
      </c>
      <c r="CR120" s="48">
        <f t="shared" si="106"/>
        <v>0</v>
      </c>
      <c r="CS120" s="48">
        <v>0</v>
      </c>
      <c r="CT120" s="50">
        <v>0</v>
      </c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</row>
    <row r="121" spans="1:124" s="52" customFormat="1" ht="15.6" x14ac:dyDescent="0.3">
      <c r="A121" s="47" t="s">
        <v>1</v>
      </c>
      <c r="B121" s="47" t="s">
        <v>86</v>
      </c>
      <c r="C121" s="16" t="s">
        <v>220</v>
      </c>
      <c r="D121" s="45">
        <f>SUM(E121+BY121+CQ121)</f>
        <v>10285166</v>
      </c>
      <c r="E121" s="48">
        <f>SUM(F121+BA121)</f>
        <v>10243051</v>
      </c>
      <c r="F121" s="48">
        <f>SUM(G121+H121+I121+P121+S121+T121+U121+AE121+AD121)</f>
        <v>10243051</v>
      </c>
      <c r="G121" s="49">
        <v>7299920</v>
      </c>
      <c r="H121" s="49">
        <v>1708023</v>
      </c>
      <c r="I121" s="48">
        <f t="shared" si="101"/>
        <v>500134</v>
      </c>
      <c r="J121" s="49">
        <v>6946</v>
      </c>
      <c r="K121" s="49">
        <v>1194</v>
      </c>
      <c r="L121" s="49">
        <v>433648</v>
      </c>
      <c r="M121" s="49">
        <v>0</v>
      </c>
      <c r="N121" s="49">
        <v>0</v>
      </c>
      <c r="O121" s="49">
        <v>58346</v>
      </c>
      <c r="P121" s="48">
        <f t="shared" si="102"/>
        <v>0</v>
      </c>
      <c r="Q121" s="48">
        <v>0</v>
      </c>
      <c r="R121" s="53"/>
      <c r="S121" s="48">
        <v>0</v>
      </c>
      <c r="T121" s="49">
        <v>45547</v>
      </c>
      <c r="U121" s="48">
        <f t="shared" si="242"/>
        <v>591495</v>
      </c>
      <c r="V121" s="49">
        <v>29639</v>
      </c>
      <c r="W121" s="49">
        <v>392205</v>
      </c>
      <c r="X121" s="49">
        <v>97576</v>
      </c>
      <c r="Y121" s="49">
        <v>54539</v>
      </c>
      <c r="Z121" s="49">
        <v>17536</v>
      </c>
      <c r="AA121" s="49">
        <v>0</v>
      </c>
      <c r="AB121" s="49">
        <v>0</v>
      </c>
      <c r="AC121" s="49">
        <v>0</v>
      </c>
      <c r="AD121" s="48">
        <v>0</v>
      </c>
      <c r="AE121" s="48">
        <f>SUM(AF121:AZ121)</f>
        <v>97932</v>
      </c>
      <c r="AF121" s="48">
        <v>0</v>
      </c>
      <c r="AG121" s="48">
        <v>0</v>
      </c>
      <c r="AH121" s="49">
        <v>374</v>
      </c>
      <c r="AI121" s="49">
        <v>0</v>
      </c>
      <c r="AJ121" s="49">
        <v>0</v>
      </c>
      <c r="AK121" s="49">
        <v>690</v>
      </c>
      <c r="AL121" s="49">
        <v>0</v>
      </c>
      <c r="AM121" s="49">
        <v>8075</v>
      </c>
      <c r="AN121" s="49">
        <v>0</v>
      </c>
      <c r="AO121" s="49">
        <v>0</v>
      </c>
      <c r="AP121" s="49">
        <v>0</v>
      </c>
      <c r="AQ121" s="49">
        <v>0</v>
      </c>
      <c r="AR121" s="49">
        <v>78804</v>
      </c>
      <c r="AS121" s="49">
        <v>0</v>
      </c>
      <c r="AT121" s="49">
        <v>0</v>
      </c>
      <c r="AU121" s="49">
        <v>0</v>
      </c>
      <c r="AV121" s="49">
        <v>0</v>
      </c>
      <c r="AW121" s="49">
        <v>0</v>
      </c>
      <c r="AX121" s="49">
        <v>0</v>
      </c>
      <c r="AY121" s="49">
        <v>0</v>
      </c>
      <c r="AZ121" s="49">
        <v>9989</v>
      </c>
      <c r="BA121" s="48">
        <f>SUM(BB121+BF121+BI121+BJ121+BM121)</f>
        <v>0</v>
      </c>
      <c r="BB121" s="48">
        <f>SUM(BC121:BE121)</f>
        <v>0</v>
      </c>
      <c r="BC121" s="48">
        <v>0</v>
      </c>
      <c r="BD121" s="48">
        <v>0</v>
      </c>
      <c r="BE121" s="48">
        <v>0</v>
      </c>
      <c r="BF121" s="48">
        <f>SUM(BH121:BH121)</f>
        <v>0</v>
      </c>
      <c r="BG121" s="48">
        <v>0</v>
      </c>
      <c r="BH121" s="48">
        <v>0</v>
      </c>
      <c r="BI121" s="48">
        <v>0</v>
      </c>
      <c r="BJ121" s="48">
        <f t="shared" si="103"/>
        <v>0</v>
      </c>
      <c r="BK121" s="48">
        <v>0</v>
      </c>
      <c r="BL121" s="48">
        <v>0</v>
      </c>
      <c r="BM121" s="48">
        <f>SUM(BN121:BX121)</f>
        <v>0</v>
      </c>
      <c r="BN121" s="48">
        <v>0</v>
      </c>
      <c r="BO121" s="48">
        <v>0</v>
      </c>
      <c r="BP121" s="48">
        <v>0</v>
      </c>
      <c r="BQ121" s="48">
        <v>0</v>
      </c>
      <c r="BR121" s="48">
        <v>0</v>
      </c>
      <c r="BS121" s="48">
        <v>0</v>
      </c>
      <c r="BT121" s="48">
        <v>0</v>
      </c>
      <c r="BU121" s="48">
        <v>0</v>
      </c>
      <c r="BV121" s="48">
        <v>0</v>
      </c>
      <c r="BW121" s="48">
        <v>0</v>
      </c>
      <c r="BX121" s="48">
        <v>0</v>
      </c>
      <c r="BY121" s="48">
        <f>SUM(BZ121+CP121)</f>
        <v>42115</v>
      </c>
      <c r="BZ121" s="48">
        <f>SUM(CA121+CD121+CJ121)</f>
        <v>42115</v>
      </c>
      <c r="CA121" s="48">
        <f t="shared" si="104"/>
        <v>42115</v>
      </c>
      <c r="CB121" s="48">
        <v>0</v>
      </c>
      <c r="CC121" s="49">
        <v>42115</v>
      </c>
      <c r="CD121" s="48">
        <f t="shared" si="243"/>
        <v>0</v>
      </c>
      <c r="CE121" s="48">
        <v>0</v>
      </c>
      <c r="CF121" s="48">
        <v>0</v>
      </c>
      <c r="CG121" s="48">
        <v>0</v>
      </c>
      <c r="CH121" s="48">
        <v>0</v>
      </c>
      <c r="CI121" s="48">
        <v>0</v>
      </c>
      <c r="CJ121" s="48">
        <f>SUM(CK121:CO121)</f>
        <v>0</v>
      </c>
      <c r="CK121" s="48">
        <v>0</v>
      </c>
      <c r="CL121" s="48">
        <v>0</v>
      </c>
      <c r="CM121" s="48">
        <v>0</v>
      </c>
      <c r="CN121" s="48"/>
      <c r="CO121" s="48"/>
      <c r="CP121" s="48">
        <v>0</v>
      </c>
      <c r="CQ121" s="48">
        <f t="shared" si="105"/>
        <v>0</v>
      </c>
      <c r="CR121" s="48">
        <f t="shared" si="106"/>
        <v>0</v>
      </c>
      <c r="CS121" s="48">
        <v>0</v>
      </c>
      <c r="CT121" s="50">
        <v>0</v>
      </c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</row>
    <row r="122" spans="1:124" s="44" customFormat="1" ht="15.6" x14ac:dyDescent="0.3">
      <c r="A122" s="39" t="s">
        <v>221</v>
      </c>
      <c r="B122" s="39" t="s">
        <v>1</v>
      </c>
      <c r="C122" s="15" t="s">
        <v>222</v>
      </c>
      <c r="D122" s="45">
        <f>SUM(D123:D125)</f>
        <v>128615369</v>
      </c>
      <c r="E122" s="45">
        <f t="shared" ref="E122:BS122" si="244">SUM(E123:E125)</f>
        <v>126888177</v>
      </c>
      <c r="F122" s="45">
        <f t="shared" si="244"/>
        <v>109288619</v>
      </c>
      <c r="G122" s="45">
        <f t="shared" si="244"/>
        <v>74934458</v>
      </c>
      <c r="H122" s="45">
        <f t="shared" si="244"/>
        <v>17697020</v>
      </c>
      <c r="I122" s="45">
        <f t="shared" si="244"/>
        <v>8582732</v>
      </c>
      <c r="J122" s="45">
        <f t="shared" si="244"/>
        <v>164100</v>
      </c>
      <c r="K122" s="45">
        <f t="shared" si="244"/>
        <v>255868</v>
      </c>
      <c r="L122" s="45">
        <f t="shared" si="244"/>
        <v>6318659</v>
      </c>
      <c r="M122" s="45">
        <f t="shared" si="244"/>
        <v>0</v>
      </c>
      <c r="N122" s="45">
        <f t="shared" si="244"/>
        <v>1251272</v>
      </c>
      <c r="O122" s="45">
        <f t="shared" si="244"/>
        <v>592833</v>
      </c>
      <c r="P122" s="45">
        <f t="shared" si="244"/>
        <v>750</v>
      </c>
      <c r="Q122" s="45">
        <f t="shared" si="244"/>
        <v>750</v>
      </c>
      <c r="R122" s="45">
        <f t="shared" si="244"/>
        <v>0</v>
      </c>
      <c r="S122" s="45">
        <f t="shared" si="244"/>
        <v>0</v>
      </c>
      <c r="T122" s="45">
        <f t="shared" si="244"/>
        <v>507519</v>
      </c>
      <c r="U122" s="45">
        <f t="shared" si="244"/>
        <v>4833187</v>
      </c>
      <c r="V122" s="45">
        <f t="shared" si="244"/>
        <v>194280</v>
      </c>
      <c r="W122" s="45">
        <f t="shared" si="244"/>
        <v>3692641</v>
      </c>
      <c r="X122" s="45">
        <f t="shared" si="244"/>
        <v>562022</v>
      </c>
      <c r="Y122" s="45">
        <f t="shared" si="244"/>
        <v>293764</v>
      </c>
      <c r="Z122" s="45">
        <f t="shared" si="244"/>
        <v>90032</v>
      </c>
      <c r="AA122" s="45">
        <f t="shared" si="244"/>
        <v>0</v>
      </c>
      <c r="AB122" s="45">
        <f t="shared" si="244"/>
        <v>0</v>
      </c>
      <c r="AC122" s="45">
        <f t="shared" si="244"/>
        <v>448</v>
      </c>
      <c r="AD122" s="45">
        <f t="shared" si="244"/>
        <v>1178</v>
      </c>
      <c r="AE122" s="45">
        <f t="shared" si="244"/>
        <v>2731775</v>
      </c>
      <c r="AF122" s="45">
        <f t="shared" si="244"/>
        <v>0</v>
      </c>
      <c r="AG122" s="45">
        <f t="shared" si="244"/>
        <v>0</v>
      </c>
      <c r="AH122" s="45">
        <f t="shared" si="244"/>
        <v>23203</v>
      </c>
      <c r="AI122" s="45">
        <f t="shared" si="244"/>
        <v>861547</v>
      </c>
      <c r="AJ122" s="45">
        <f t="shared" si="244"/>
        <v>171202</v>
      </c>
      <c r="AK122" s="45">
        <f t="shared" si="244"/>
        <v>77895</v>
      </c>
      <c r="AL122" s="45">
        <f t="shared" si="244"/>
        <v>0</v>
      </c>
      <c r="AM122" s="45">
        <f t="shared" si="244"/>
        <v>154904</v>
      </c>
      <c r="AN122" s="45">
        <f t="shared" si="244"/>
        <v>55387</v>
      </c>
      <c r="AO122" s="45">
        <f t="shared" si="244"/>
        <v>0</v>
      </c>
      <c r="AP122" s="45">
        <f t="shared" si="244"/>
        <v>9733</v>
      </c>
      <c r="AQ122" s="45">
        <f t="shared" si="244"/>
        <v>0</v>
      </c>
      <c r="AR122" s="45">
        <f t="shared" si="244"/>
        <v>392379</v>
      </c>
      <c r="AS122" s="45">
        <f t="shared" si="244"/>
        <v>65250</v>
      </c>
      <c r="AT122" s="45"/>
      <c r="AU122" s="45"/>
      <c r="AV122" s="45">
        <f t="shared" si="244"/>
        <v>0</v>
      </c>
      <c r="AW122" s="45">
        <f t="shared" si="244"/>
        <v>0</v>
      </c>
      <c r="AX122" s="45">
        <f t="shared" si="244"/>
        <v>0</v>
      </c>
      <c r="AY122" s="45"/>
      <c r="AZ122" s="45">
        <f t="shared" si="244"/>
        <v>920275</v>
      </c>
      <c r="BA122" s="45">
        <f t="shared" si="244"/>
        <v>17599558</v>
      </c>
      <c r="BB122" s="45">
        <f t="shared" si="244"/>
        <v>0</v>
      </c>
      <c r="BC122" s="45">
        <f t="shared" si="244"/>
        <v>0</v>
      </c>
      <c r="BD122" s="45">
        <f t="shared" si="244"/>
        <v>0</v>
      </c>
      <c r="BE122" s="45">
        <f t="shared" si="244"/>
        <v>0</v>
      </c>
      <c r="BF122" s="45">
        <f t="shared" si="244"/>
        <v>0</v>
      </c>
      <c r="BG122" s="45">
        <f t="shared" si="244"/>
        <v>0</v>
      </c>
      <c r="BH122" s="45">
        <f t="shared" si="244"/>
        <v>0</v>
      </c>
      <c r="BI122" s="45">
        <f t="shared" si="244"/>
        <v>0</v>
      </c>
      <c r="BJ122" s="45">
        <f t="shared" si="244"/>
        <v>0</v>
      </c>
      <c r="BK122" s="45">
        <f t="shared" si="244"/>
        <v>0</v>
      </c>
      <c r="BL122" s="45">
        <f t="shared" ref="BL122" si="245">SUM(BL123:BL125)</f>
        <v>0</v>
      </c>
      <c r="BM122" s="45">
        <f t="shared" si="244"/>
        <v>17599558</v>
      </c>
      <c r="BN122" s="45">
        <f t="shared" si="244"/>
        <v>0</v>
      </c>
      <c r="BO122" s="45">
        <f t="shared" si="244"/>
        <v>0</v>
      </c>
      <c r="BP122" s="45">
        <f t="shared" si="244"/>
        <v>7694159</v>
      </c>
      <c r="BQ122" s="45">
        <f t="shared" si="244"/>
        <v>0</v>
      </c>
      <c r="BR122" s="45">
        <f t="shared" si="244"/>
        <v>0</v>
      </c>
      <c r="BS122" s="45">
        <f t="shared" si="244"/>
        <v>0</v>
      </c>
      <c r="BT122" s="45">
        <f t="shared" ref="BT122:CT122" si="246">SUM(BT123:BT125)</f>
        <v>0</v>
      </c>
      <c r="BU122" s="45">
        <f t="shared" si="246"/>
        <v>0</v>
      </c>
      <c r="BV122" s="45">
        <f t="shared" si="246"/>
        <v>0</v>
      </c>
      <c r="BW122" s="45">
        <f t="shared" si="246"/>
        <v>9514598</v>
      </c>
      <c r="BX122" s="45">
        <f t="shared" si="246"/>
        <v>390801</v>
      </c>
      <c r="BY122" s="45">
        <f t="shared" si="246"/>
        <v>1727192</v>
      </c>
      <c r="BZ122" s="45">
        <f t="shared" si="246"/>
        <v>1727192</v>
      </c>
      <c r="CA122" s="45">
        <f t="shared" si="246"/>
        <v>1727192</v>
      </c>
      <c r="CB122" s="45">
        <f t="shared" si="246"/>
        <v>0</v>
      </c>
      <c r="CC122" s="45">
        <f t="shared" si="246"/>
        <v>1727192</v>
      </c>
      <c r="CD122" s="45">
        <f t="shared" si="246"/>
        <v>0</v>
      </c>
      <c r="CE122" s="45">
        <f t="shared" si="246"/>
        <v>0</v>
      </c>
      <c r="CF122" s="45">
        <f t="shared" ref="CF122:CG122" si="247">SUM(CF123:CF125)</f>
        <v>0</v>
      </c>
      <c r="CG122" s="45">
        <f t="shared" si="247"/>
        <v>0</v>
      </c>
      <c r="CH122" s="45">
        <f t="shared" si="246"/>
        <v>0</v>
      </c>
      <c r="CI122" s="45">
        <f t="shared" ref="CI122" si="248">SUM(CI123:CI125)</f>
        <v>0</v>
      </c>
      <c r="CJ122" s="45">
        <f t="shared" si="246"/>
        <v>0</v>
      </c>
      <c r="CK122" s="45">
        <f t="shared" si="246"/>
        <v>0</v>
      </c>
      <c r="CL122" s="45">
        <f t="shared" ref="CL122" si="249">SUM(CL123:CL125)</f>
        <v>0</v>
      </c>
      <c r="CM122" s="45">
        <f t="shared" si="246"/>
        <v>0</v>
      </c>
      <c r="CN122" s="45"/>
      <c r="CO122" s="45"/>
      <c r="CP122" s="45">
        <f t="shared" si="246"/>
        <v>0</v>
      </c>
      <c r="CQ122" s="45">
        <f t="shared" si="246"/>
        <v>0</v>
      </c>
      <c r="CR122" s="45">
        <f t="shared" si="246"/>
        <v>0</v>
      </c>
      <c r="CS122" s="45">
        <f t="shared" si="246"/>
        <v>0</v>
      </c>
      <c r="CT122" s="46">
        <f t="shared" si="246"/>
        <v>0</v>
      </c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</row>
    <row r="123" spans="1:124" s="52" customFormat="1" ht="31.2" x14ac:dyDescent="0.3">
      <c r="A123" s="47" t="s">
        <v>1</v>
      </c>
      <c r="B123" s="47" t="s">
        <v>84</v>
      </c>
      <c r="C123" s="16" t="s">
        <v>223</v>
      </c>
      <c r="D123" s="45">
        <f>SUM(E123+BY123+CQ123)</f>
        <v>16257367</v>
      </c>
      <c r="E123" s="48">
        <f>SUM(F123+BA123)</f>
        <v>16154849</v>
      </c>
      <c r="F123" s="48">
        <f>SUM(G123+H123+I123+P123+S123+T123+U123+AE123+AD123)</f>
        <v>13545244</v>
      </c>
      <c r="G123" s="49">
        <v>9608642</v>
      </c>
      <c r="H123" s="49">
        <v>2337817</v>
      </c>
      <c r="I123" s="48">
        <f t="shared" si="101"/>
        <v>641336</v>
      </c>
      <c r="J123" s="49">
        <v>0</v>
      </c>
      <c r="K123" s="49">
        <v>0</v>
      </c>
      <c r="L123" s="49">
        <v>483208</v>
      </c>
      <c r="M123" s="49">
        <v>0</v>
      </c>
      <c r="N123" s="49">
        <v>69370</v>
      </c>
      <c r="O123" s="49">
        <v>88758</v>
      </c>
      <c r="P123" s="48">
        <f t="shared" si="102"/>
        <v>0</v>
      </c>
      <c r="Q123" s="49">
        <v>0</v>
      </c>
      <c r="R123" s="49">
        <v>0</v>
      </c>
      <c r="S123" s="49">
        <v>0</v>
      </c>
      <c r="T123" s="49">
        <v>158958</v>
      </c>
      <c r="U123" s="48">
        <f t="shared" ref="U123:U125" si="250">SUM(V123:AC123)</f>
        <v>423697</v>
      </c>
      <c r="V123" s="49">
        <v>13931</v>
      </c>
      <c r="W123" s="49">
        <v>288708</v>
      </c>
      <c r="X123" s="49">
        <v>74545</v>
      </c>
      <c r="Y123" s="49">
        <v>36818</v>
      </c>
      <c r="Z123" s="49">
        <v>9247</v>
      </c>
      <c r="AA123" s="49">
        <v>0</v>
      </c>
      <c r="AB123" s="49">
        <v>0</v>
      </c>
      <c r="AC123" s="49">
        <v>448</v>
      </c>
      <c r="AD123" s="48">
        <v>1178</v>
      </c>
      <c r="AE123" s="48">
        <f>SUM(AF123:AZ123)</f>
        <v>373616</v>
      </c>
      <c r="AF123" s="48">
        <v>0</v>
      </c>
      <c r="AG123" s="48">
        <v>0</v>
      </c>
      <c r="AH123" s="49">
        <v>2690</v>
      </c>
      <c r="AI123" s="49">
        <v>173060</v>
      </c>
      <c r="AJ123" s="49">
        <v>0</v>
      </c>
      <c r="AK123" s="49">
        <v>2812</v>
      </c>
      <c r="AL123" s="49">
        <v>0</v>
      </c>
      <c r="AM123" s="49">
        <v>150629</v>
      </c>
      <c r="AN123" s="49">
        <v>33192</v>
      </c>
      <c r="AO123" s="49">
        <v>0</v>
      </c>
      <c r="AP123" s="49">
        <v>1762</v>
      </c>
      <c r="AQ123" s="49">
        <v>0</v>
      </c>
      <c r="AR123" s="49">
        <v>0</v>
      </c>
      <c r="AS123" s="49">
        <v>0</v>
      </c>
      <c r="AT123" s="49">
        <v>0</v>
      </c>
      <c r="AU123" s="49">
        <v>0</v>
      </c>
      <c r="AV123" s="49">
        <v>0</v>
      </c>
      <c r="AW123" s="49">
        <v>0</v>
      </c>
      <c r="AX123" s="49">
        <v>0</v>
      </c>
      <c r="AY123" s="49">
        <v>0</v>
      </c>
      <c r="AZ123" s="49">
        <v>9471</v>
      </c>
      <c r="BA123" s="48">
        <f>SUM(BB123+BF123+BI123+BJ123+BM123)</f>
        <v>2609605</v>
      </c>
      <c r="BB123" s="48">
        <f>SUM(BC123:BE123)</f>
        <v>0</v>
      </c>
      <c r="BC123" s="48">
        <v>0</v>
      </c>
      <c r="BD123" s="48">
        <v>0</v>
      </c>
      <c r="BE123" s="48">
        <v>0</v>
      </c>
      <c r="BF123" s="48">
        <f>SUM(BH123:BH123)</f>
        <v>0</v>
      </c>
      <c r="BG123" s="48">
        <v>0</v>
      </c>
      <c r="BH123" s="48">
        <v>0</v>
      </c>
      <c r="BI123" s="48">
        <v>0</v>
      </c>
      <c r="BJ123" s="48">
        <f t="shared" si="103"/>
        <v>0</v>
      </c>
      <c r="BK123" s="48">
        <v>0</v>
      </c>
      <c r="BL123" s="48">
        <v>0</v>
      </c>
      <c r="BM123" s="48">
        <f>SUM(BN123:BX123)</f>
        <v>2609605</v>
      </c>
      <c r="BN123" s="48">
        <v>0</v>
      </c>
      <c r="BO123" s="48">
        <v>0</v>
      </c>
      <c r="BP123" s="49">
        <v>1025368</v>
      </c>
      <c r="BQ123" s="48">
        <v>0</v>
      </c>
      <c r="BR123" s="48">
        <v>0</v>
      </c>
      <c r="BS123" s="48">
        <v>0</v>
      </c>
      <c r="BT123" s="48">
        <v>0</v>
      </c>
      <c r="BU123" s="48">
        <v>0</v>
      </c>
      <c r="BV123" s="48">
        <v>0</v>
      </c>
      <c r="BW123" s="49">
        <v>1358147</v>
      </c>
      <c r="BX123" s="49">
        <v>226090</v>
      </c>
      <c r="BY123" s="48">
        <f>SUM(BZ123+CP123)</f>
        <v>102518</v>
      </c>
      <c r="BZ123" s="48">
        <f>SUM(CA123+CD123+CJ123)</f>
        <v>102518</v>
      </c>
      <c r="CA123" s="48">
        <f t="shared" si="104"/>
        <v>102518</v>
      </c>
      <c r="CB123" s="48">
        <v>0</v>
      </c>
      <c r="CC123" s="49">
        <v>102518</v>
      </c>
      <c r="CD123" s="48">
        <f t="shared" ref="CD123:CD125" si="251">SUM(CE123:CI123)</f>
        <v>0</v>
      </c>
      <c r="CE123" s="48">
        <v>0</v>
      </c>
      <c r="CF123" s="48">
        <v>0</v>
      </c>
      <c r="CG123" s="48">
        <v>0</v>
      </c>
      <c r="CH123" s="48">
        <v>0</v>
      </c>
      <c r="CI123" s="48">
        <v>0</v>
      </c>
      <c r="CJ123" s="48">
        <f>SUM(CK123:CO123)</f>
        <v>0</v>
      </c>
      <c r="CK123" s="49">
        <v>0</v>
      </c>
      <c r="CL123" s="49"/>
      <c r="CM123" s="48">
        <v>0</v>
      </c>
      <c r="CN123" s="48"/>
      <c r="CO123" s="48"/>
      <c r="CP123" s="48">
        <v>0</v>
      </c>
      <c r="CQ123" s="48">
        <f t="shared" si="105"/>
        <v>0</v>
      </c>
      <c r="CR123" s="48">
        <f t="shared" si="106"/>
        <v>0</v>
      </c>
      <c r="CS123" s="48">
        <v>0</v>
      </c>
      <c r="CT123" s="50">
        <v>0</v>
      </c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</row>
    <row r="124" spans="1:124" s="52" customFormat="1" ht="22.2" customHeight="1" x14ac:dyDescent="0.3">
      <c r="A124" s="47" t="s">
        <v>1</v>
      </c>
      <c r="B124" s="47" t="s">
        <v>86</v>
      </c>
      <c r="C124" s="16" t="s">
        <v>224</v>
      </c>
      <c r="D124" s="45">
        <f>SUM(E124+BY124+CQ124)</f>
        <v>98011946</v>
      </c>
      <c r="E124" s="48">
        <f>SUM(F124+BA124)</f>
        <v>97716136</v>
      </c>
      <c r="F124" s="48">
        <f>SUM(G124+H124+I124+P124+S124+T124+U124+AE124+AD124)</f>
        <v>82920351</v>
      </c>
      <c r="G124" s="49">
        <v>59628036</v>
      </c>
      <c r="H124" s="49">
        <v>14012588</v>
      </c>
      <c r="I124" s="48">
        <f t="shared" si="101"/>
        <v>3974837</v>
      </c>
      <c r="J124" s="49">
        <v>49768</v>
      </c>
      <c r="K124" s="49">
        <v>176403</v>
      </c>
      <c r="L124" s="49">
        <v>2347796</v>
      </c>
      <c r="M124" s="49">
        <v>0</v>
      </c>
      <c r="N124" s="49">
        <v>988547</v>
      </c>
      <c r="O124" s="49">
        <v>412323</v>
      </c>
      <c r="P124" s="48">
        <f t="shared" si="102"/>
        <v>750</v>
      </c>
      <c r="Q124" s="49">
        <v>750</v>
      </c>
      <c r="R124" s="49">
        <v>0</v>
      </c>
      <c r="S124" s="49">
        <v>0</v>
      </c>
      <c r="T124" s="49">
        <v>325208</v>
      </c>
      <c r="U124" s="48">
        <f t="shared" si="250"/>
        <v>4094915</v>
      </c>
      <c r="V124" s="49">
        <v>157012</v>
      </c>
      <c r="W124" s="49">
        <v>3220201</v>
      </c>
      <c r="X124" s="49">
        <v>429394</v>
      </c>
      <c r="Y124" s="49">
        <v>225069</v>
      </c>
      <c r="Z124" s="49">
        <v>63239</v>
      </c>
      <c r="AA124" s="49">
        <v>0</v>
      </c>
      <c r="AB124" s="49">
        <v>0</v>
      </c>
      <c r="AC124" s="49">
        <v>0</v>
      </c>
      <c r="AD124" s="48">
        <v>0</v>
      </c>
      <c r="AE124" s="48">
        <f>SUM(AF124:AZ124)</f>
        <v>884017</v>
      </c>
      <c r="AF124" s="48">
        <v>0</v>
      </c>
      <c r="AG124" s="48">
        <v>0</v>
      </c>
      <c r="AH124" s="49">
        <v>1980</v>
      </c>
      <c r="AI124" s="49">
        <v>226782</v>
      </c>
      <c r="AJ124" s="49">
        <v>169924</v>
      </c>
      <c r="AK124" s="49">
        <v>68600</v>
      </c>
      <c r="AL124" s="49">
        <v>0</v>
      </c>
      <c r="AM124" s="49">
        <v>4204</v>
      </c>
      <c r="AN124" s="49">
        <v>18455</v>
      </c>
      <c r="AO124" s="49">
        <v>0</v>
      </c>
      <c r="AP124" s="49">
        <v>7736</v>
      </c>
      <c r="AQ124" s="49">
        <v>0</v>
      </c>
      <c r="AR124" s="49">
        <v>377671</v>
      </c>
      <c r="AS124" s="49">
        <v>0</v>
      </c>
      <c r="AT124" s="49">
        <v>0</v>
      </c>
      <c r="AU124" s="49">
        <v>0</v>
      </c>
      <c r="AV124" s="49">
        <v>0</v>
      </c>
      <c r="AW124" s="49">
        <v>0</v>
      </c>
      <c r="AX124" s="49">
        <v>0</v>
      </c>
      <c r="AY124" s="49">
        <v>0</v>
      </c>
      <c r="AZ124" s="49">
        <v>8665</v>
      </c>
      <c r="BA124" s="48">
        <f>SUM(BB124+BF124+BI124+BJ124+BM124)</f>
        <v>14795785</v>
      </c>
      <c r="BB124" s="48">
        <f>SUM(BC124:BE124)</f>
        <v>0</v>
      </c>
      <c r="BC124" s="48">
        <v>0</v>
      </c>
      <c r="BD124" s="48">
        <v>0</v>
      </c>
      <c r="BE124" s="48">
        <v>0</v>
      </c>
      <c r="BF124" s="48">
        <f>SUM(BH124:BH124)</f>
        <v>0</v>
      </c>
      <c r="BG124" s="48">
        <v>0</v>
      </c>
      <c r="BH124" s="48">
        <v>0</v>
      </c>
      <c r="BI124" s="48">
        <v>0</v>
      </c>
      <c r="BJ124" s="48">
        <f t="shared" si="103"/>
        <v>0</v>
      </c>
      <c r="BK124" s="48">
        <v>0</v>
      </c>
      <c r="BL124" s="48">
        <v>0</v>
      </c>
      <c r="BM124" s="48">
        <f>SUM(BN124:BX124)</f>
        <v>14795785</v>
      </c>
      <c r="BN124" s="48">
        <v>0</v>
      </c>
      <c r="BO124" s="48">
        <v>0</v>
      </c>
      <c r="BP124" s="49">
        <v>6547267</v>
      </c>
      <c r="BQ124" s="48">
        <v>0</v>
      </c>
      <c r="BR124" s="48">
        <v>0</v>
      </c>
      <c r="BS124" s="48">
        <v>0</v>
      </c>
      <c r="BT124" s="48">
        <v>0</v>
      </c>
      <c r="BU124" s="48">
        <v>0</v>
      </c>
      <c r="BV124" s="48">
        <v>0</v>
      </c>
      <c r="BW124" s="49">
        <v>8083807</v>
      </c>
      <c r="BX124" s="49">
        <v>164711</v>
      </c>
      <c r="BY124" s="48">
        <f>SUM(BZ124+CP124)</f>
        <v>295810</v>
      </c>
      <c r="BZ124" s="48">
        <f>SUM(CA124+CD124+CJ124)</f>
        <v>295810</v>
      </c>
      <c r="CA124" s="48">
        <f t="shared" si="104"/>
        <v>295810</v>
      </c>
      <c r="CB124" s="48">
        <v>0</v>
      </c>
      <c r="CC124" s="49">
        <v>295810</v>
      </c>
      <c r="CD124" s="48">
        <f t="shared" si="251"/>
        <v>0</v>
      </c>
      <c r="CE124" s="48">
        <v>0</v>
      </c>
      <c r="CF124" s="48">
        <v>0</v>
      </c>
      <c r="CG124" s="48">
        <v>0</v>
      </c>
      <c r="CH124" s="48">
        <v>0</v>
      </c>
      <c r="CI124" s="48">
        <v>0</v>
      </c>
      <c r="CJ124" s="48">
        <f>SUM(CK124:CO124)</f>
        <v>0</v>
      </c>
      <c r="CK124" s="49"/>
      <c r="CL124" s="49"/>
      <c r="CM124" s="48">
        <v>0</v>
      </c>
      <c r="CN124" s="48"/>
      <c r="CO124" s="48"/>
      <c r="CP124" s="48">
        <v>0</v>
      </c>
      <c r="CQ124" s="48">
        <f t="shared" si="105"/>
        <v>0</v>
      </c>
      <c r="CR124" s="48">
        <f t="shared" si="106"/>
        <v>0</v>
      </c>
      <c r="CS124" s="48">
        <v>0</v>
      </c>
      <c r="CT124" s="50">
        <v>0</v>
      </c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</row>
    <row r="125" spans="1:124" s="52" customFormat="1" ht="25.2" customHeight="1" x14ac:dyDescent="0.3">
      <c r="A125" s="47" t="s">
        <v>1</v>
      </c>
      <c r="B125" s="47" t="s">
        <v>94</v>
      </c>
      <c r="C125" s="16" t="s">
        <v>365</v>
      </c>
      <c r="D125" s="45">
        <f>SUM(E125+BY125+CQ125)</f>
        <v>14346056</v>
      </c>
      <c r="E125" s="48">
        <f>SUM(F125+BA125)</f>
        <v>13017192</v>
      </c>
      <c r="F125" s="48">
        <f>SUM(G125+H125+I125+P125+S125+T125+U125+AE125+AD125)</f>
        <v>12823024</v>
      </c>
      <c r="G125" s="49">
        <v>5697780</v>
      </c>
      <c r="H125" s="49">
        <v>1346615</v>
      </c>
      <c r="I125" s="48">
        <f t="shared" si="101"/>
        <v>3966559</v>
      </c>
      <c r="J125" s="49">
        <v>114332</v>
      </c>
      <c r="K125" s="49">
        <v>79465</v>
      </c>
      <c r="L125" s="49">
        <v>3487655</v>
      </c>
      <c r="M125" s="49">
        <v>0</v>
      </c>
      <c r="N125" s="49">
        <v>193355</v>
      </c>
      <c r="O125" s="49">
        <v>91752</v>
      </c>
      <c r="P125" s="48">
        <f t="shared" si="102"/>
        <v>0</v>
      </c>
      <c r="Q125" s="49">
        <v>0</v>
      </c>
      <c r="R125" s="49">
        <v>0</v>
      </c>
      <c r="S125" s="49">
        <v>0</v>
      </c>
      <c r="T125" s="49">
        <v>23353</v>
      </c>
      <c r="U125" s="48">
        <f t="shared" si="250"/>
        <v>314575</v>
      </c>
      <c r="V125" s="49">
        <v>23337</v>
      </c>
      <c r="W125" s="49">
        <v>183732</v>
      </c>
      <c r="X125" s="49">
        <v>58083</v>
      </c>
      <c r="Y125" s="49">
        <v>31877</v>
      </c>
      <c r="Z125" s="49">
        <v>17546</v>
      </c>
      <c r="AA125" s="49">
        <v>0</v>
      </c>
      <c r="AB125" s="49">
        <v>0</v>
      </c>
      <c r="AC125" s="49">
        <v>0</v>
      </c>
      <c r="AD125" s="48">
        <v>0</v>
      </c>
      <c r="AE125" s="48">
        <f>SUM(AF125:AZ125)</f>
        <v>1474142</v>
      </c>
      <c r="AF125" s="48">
        <v>0</v>
      </c>
      <c r="AG125" s="48">
        <v>0</v>
      </c>
      <c r="AH125" s="49">
        <v>18533</v>
      </c>
      <c r="AI125" s="49">
        <v>461705</v>
      </c>
      <c r="AJ125" s="49">
        <v>1278</v>
      </c>
      <c r="AK125" s="49">
        <v>6483</v>
      </c>
      <c r="AL125" s="49">
        <v>0</v>
      </c>
      <c r="AM125" s="49">
        <v>71</v>
      </c>
      <c r="AN125" s="49">
        <v>3740</v>
      </c>
      <c r="AO125" s="49">
        <v>0</v>
      </c>
      <c r="AP125" s="49">
        <v>235</v>
      </c>
      <c r="AQ125" s="49">
        <v>0</v>
      </c>
      <c r="AR125" s="49">
        <v>14708</v>
      </c>
      <c r="AS125" s="49">
        <v>65250</v>
      </c>
      <c r="AT125" s="49">
        <v>0</v>
      </c>
      <c r="AU125" s="49">
        <v>0</v>
      </c>
      <c r="AV125" s="49">
        <v>0</v>
      </c>
      <c r="AW125" s="49">
        <v>0</v>
      </c>
      <c r="AX125" s="49">
        <v>0</v>
      </c>
      <c r="AY125" s="49">
        <v>0</v>
      </c>
      <c r="AZ125" s="49">
        <v>902139</v>
      </c>
      <c r="BA125" s="48">
        <f>SUM(BB125+BF125+BI125+BJ125+BM125)</f>
        <v>194168</v>
      </c>
      <c r="BB125" s="48">
        <f>SUM(BC125:BE125)</f>
        <v>0</v>
      </c>
      <c r="BC125" s="48">
        <v>0</v>
      </c>
      <c r="BD125" s="48">
        <v>0</v>
      </c>
      <c r="BE125" s="48">
        <v>0</v>
      </c>
      <c r="BF125" s="48">
        <f>SUM(BH125:BH125)</f>
        <v>0</v>
      </c>
      <c r="BG125" s="48">
        <v>0</v>
      </c>
      <c r="BH125" s="48">
        <v>0</v>
      </c>
      <c r="BI125" s="48">
        <v>0</v>
      </c>
      <c r="BJ125" s="48">
        <f t="shared" si="103"/>
        <v>0</v>
      </c>
      <c r="BK125" s="48">
        <v>0</v>
      </c>
      <c r="BL125" s="48">
        <v>0</v>
      </c>
      <c r="BM125" s="48">
        <f>SUM(BN125:BX125)</f>
        <v>194168</v>
      </c>
      <c r="BN125" s="48">
        <v>0</v>
      </c>
      <c r="BO125" s="48">
        <v>0</v>
      </c>
      <c r="BP125" s="49">
        <v>121524</v>
      </c>
      <c r="BQ125" s="48">
        <v>0</v>
      </c>
      <c r="BR125" s="48">
        <v>0</v>
      </c>
      <c r="BS125" s="48">
        <v>0</v>
      </c>
      <c r="BT125" s="48">
        <v>0</v>
      </c>
      <c r="BU125" s="48">
        <v>0</v>
      </c>
      <c r="BV125" s="48">
        <v>0</v>
      </c>
      <c r="BW125" s="49">
        <v>72644</v>
      </c>
      <c r="BX125" s="49">
        <v>0</v>
      </c>
      <c r="BY125" s="48">
        <f>SUM(BZ125+CP125)</f>
        <v>1328864</v>
      </c>
      <c r="BZ125" s="48">
        <f>SUM(CA125+CD125+CJ125)</f>
        <v>1328864</v>
      </c>
      <c r="CA125" s="48">
        <f t="shared" si="104"/>
        <v>1328864</v>
      </c>
      <c r="CB125" s="48">
        <v>0</v>
      </c>
      <c r="CC125" s="49">
        <v>1328864</v>
      </c>
      <c r="CD125" s="48">
        <f t="shared" si="251"/>
        <v>0</v>
      </c>
      <c r="CE125" s="48">
        <v>0</v>
      </c>
      <c r="CF125" s="48">
        <v>0</v>
      </c>
      <c r="CG125" s="48">
        <v>0</v>
      </c>
      <c r="CH125" s="48">
        <v>0</v>
      </c>
      <c r="CI125" s="48">
        <v>0</v>
      </c>
      <c r="CJ125" s="48">
        <f>SUM(CK125:CO125)</f>
        <v>0</v>
      </c>
      <c r="CK125" s="49"/>
      <c r="CL125" s="49"/>
      <c r="CM125" s="48">
        <v>0</v>
      </c>
      <c r="CN125" s="48"/>
      <c r="CO125" s="48"/>
      <c r="CP125" s="48">
        <v>0</v>
      </c>
      <c r="CQ125" s="48">
        <f t="shared" si="105"/>
        <v>0</v>
      </c>
      <c r="CR125" s="48">
        <f t="shared" si="106"/>
        <v>0</v>
      </c>
      <c r="CS125" s="48">
        <v>0</v>
      </c>
      <c r="CT125" s="50">
        <v>0</v>
      </c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</row>
    <row r="126" spans="1:124" s="44" customFormat="1" ht="15.6" x14ac:dyDescent="0.3">
      <c r="A126" s="39" t="s">
        <v>225</v>
      </c>
      <c r="B126" s="39" t="s">
        <v>1</v>
      </c>
      <c r="C126" s="15" t="s">
        <v>226</v>
      </c>
      <c r="D126" s="45">
        <f t="shared" ref="D126:BP126" si="252">SUM(D127:D129)</f>
        <v>141062533</v>
      </c>
      <c r="E126" s="45">
        <f t="shared" si="252"/>
        <v>140797427</v>
      </c>
      <c r="F126" s="45">
        <f t="shared" si="252"/>
        <v>126430241</v>
      </c>
      <c r="G126" s="45">
        <f t="shared" si="252"/>
        <v>97881588</v>
      </c>
      <c r="H126" s="45">
        <f t="shared" si="252"/>
        <v>23085808</v>
      </c>
      <c r="I126" s="45">
        <f t="shared" si="252"/>
        <v>1900146</v>
      </c>
      <c r="J126" s="45">
        <f t="shared" si="252"/>
        <v>5102</v>
      </c>
      <c r="K126" s="45">
        <f t="shared" si="252"/>
        <v>2852</v>
      </c>
      <c r="L126" s="45">
        <f t="shared" si="252"/>
        <v>1600631</v>
      </c>
      <c r="M126" s="45">
        <f t="shared" si="252"/>
        <v>0</v>
      </c>
      <c r="N126" s="45">
        <f t="shared" si="252"/>
        <v>142597</v>
      </c>
      <c r="O126" s="45">
        <f t="shared" si="252"/>
        <v>148964</v>
      </c>
      <c r="P126" s="45">
        <f t="shared" si="252"/>
        <v>0</v>
      </c>
      <c r="Q126" s="45">
        <f t="shared" si="252"/>
        <v>0</v>
      </c>
      <c r="R126" s="45">
        <f t="shared" si="252"/>
        <v>0</v>
      </c>
      <c r="S126" s="45">
        <f t="shared" si="252"/>
        <v>0</v>
      </c>
      <c r="T126" s="45">
        <f t="shared" si="252"/>
        <v>369356</v>
      </c>
      <c r="U126" s="45">
        <f t="shared" si="252"/>
        <v>2585313</v>
      </c>
      <c r="V126" s="45">
        <f t="shared" si="252"/>
        <v>1215</v>
      </c>
      <c r="W126" s="45">
        <f t="shared" si="252"/>
        <v>1808719</v>
      </c>
      <c r="X126" s="45">
        <f t="shared" si="252"/>
        <v>400116</v>
      </c>
      <c r="Y126" s="45">
        <f t="shared" si="252"/>
        <v>188589</v>
      </c>
      <c r="Z126" s="45">
        <f t="shared" si="252"/>
        <v>186539</v>
      </c>
      <c r="AA126" s="45">
        <f t="shared" si="252"/>
        <v>0</v>
      </c>
      <c r="AB126" s="45">
        <f t="shared" si="252"/>
        <v>0</v>
      </c>
      <c r="AC126" s="45">
        <f t="shared" si="252"/>
        <v>135</v>
      </c>
      <c r="AD126" s="45">
        <f t="shared" si="252"/>
        <v>0</v>
      </c>
      <c r="AE126" s="45">
        <f t="shared" si="252"/>
        <v>608030</v>
      </c>
      <c r="AF126" s="45">
        <f t="shared" si="252"/>
        <v>0</v>
      </c>
      <c r="AG126" s="45">
        <f t="shared" si="252"/>
        <v>0</v>
      </c>
      <c r="AH126" s="45">
        <f t="shared" si="252"/>
        <v>0</v>
      </c>
      <c r="AI126" s="45">
        <f t="shared" si="252"/>
        <v>44226</v>
      </c>
      <c r="AJ126" s="45">
        <f t="shared" si="252"/>
        <v>201558</v>
      </c>
      <c r="AK126" s="45">
        <f t="shared" si="252"/>
        <v>11709</v>
      </c>
      <c r="AL126" s="45">
        <f t="shared" si="252"/>
        <v>0</v>
      </c>
      <c r="AM126" s="45">
        <f t="shared" si="252"/>
        <v>786</v>
      </c>
      <c r="AN126" s="45">
        <f t="shared" si="252"/>
        <v>193936</v>
      </c>
      <c r="AO126" s="45">
        <f t="shared" si="252"/>
        <v>0</v>
      </c>
      <c r="AP126" s="45">
        <f t="shared" si="252"/>
        <v>0</v>
      </c>
      <c r="AQ126" s="45">
        <f t="shared" si="252"/>
        <v>0</v>
      </c>
      <c r="AR126" s="45">
        <f t="shared" si="252"/>
        <v>0</v>
      </c>
      <c r="AS126" s="45">
        <f t="shared" si="252"/>
        <v>45837</v>
      </c>
      <c r="AT126" s="45"/>
      <c r="AU126" s="45"/>
      <c r="AV126" s="45">
        <f t="shared" si="252"/>
        <v>0</v>
      </c>
      <c r="AW126" s="45">
        <f t="shared" si="252"/>
        <v>0</v>
      </c>
      <c r="AX126" s="45">
        <f t="shared" si="252"/>
        <v>0</v>
      </c>
      <c r="AY126" s="45"/>
      <c r="AZ126" s="45">
        <f t="shared" si="252"/>
        <v>109978</v>
      </c>
      <c r="BA126" s="45">
        <f t="shared" si="252"/>
        <v>14367186</v>
      </c>
      <c r="BB126" s="45">
        <f t="shared" si="252"/>
        <v>0</v>
      </c>
      <c r="BC126" s="45">
        <f t="shared" si="252"/>
        <v>0</v>
      </c>
      <c r="BD126" s="45">
        <f t="shared" si="252"/>
        <v>0</v>
      </c>
      <c r="BE126" s="45">
        <f t="shared" si="252"/>
        <v>0</v>
      </c>
      <c r="BF126" s="45">
        <f t="shared" si="252"/>
        <v>0</v>
      </c>
      <c r="BG126" s="45">
        <f t="shared" si="252"/>
        <v>0</v>
      </c>
      <c r="BH126" s="45">
        <f t="shared" si="252"/>
        <v>0</v>
      </c>
      <c r="BI126" s="45">
        <f t="shared" si="252"/>
        <v>0</v>
      </c>
      <c r="BJ126" s="45">
        <f t="shared" si="252"/>
        <v>0</v>
      </c>
      <c r="BK126" s="45">
        <f t="shared" si="252"/>
        <v>0</v>
      </c>
      <c r="BL126" s="45">
        <f t="shared" ref="BL126" si="253">SUM(BL127:BL129)</f>
        <v>0</v>
      </c>
      <c r="BM126" s="45">
        <f t="shared" si="252"/>
        <v>14367186</v>
      </c>
      <c r="BN126" s="45">
        <f t="shared" si="252"/>
        <v>0</v>
      </c>
      <c r="BO126" s="45">
        <f t="shared" si="252"/>
        <v>0</v>
      </c>
      <c r="BP126" s="45">
        <f t="shared" si="252"/>
        <v>8849543</v>
      </c>
      <c r="BQ126" s="45">
        <f t="shared" ref="BQ126:CT126" si="254">SUM(BQ127:BQ129)</f>
        <v>0</v>
      </c>
      <c r="BR126" s="45">
        <f t="shared" si="254"/>
        <v>0</v>
      </c>
      <c r="BS126" s="45">
        <f t="shared" si="254"/>
        <v>0</v>
      </c>
      <c r="BT126" s="45">
        <f t="shared" si="254"/>
        <v>0</v>
      </c>
      <c r="BU126" s="45">
        <f t="shared" si="254"/>
        <v>0</v>
      </c>
      <c r="BV126" s="45">
        <f t="shared" si="254"/>
        <v>0</v>
      </c>
      <c r="BW126" s="45">
        <f t="shared" si="254"/>
        <v>4495261</v>
      </c>
      <c r="BX126" s="45">
        <f t="shared" si="254"/>
        <v>1022382</v>
      </c>
      <c r="BY126" s="45">
        <f t="shared" si="254"/>
        <v>265106</v>
      </c>
      <c r="BZ126" s="45">
        <f t="shared" si="254"/>
        <v>265106</v>
      </c>
      <c r="CA126" s="45">
        <f t="shared" si="254"/>
        <v>265106</v>
      </c>
      <c r="CB126" s="45">
        <f t="shared" si="254"/>
        <v>0</v>
      </c>
      <c r="CC126" s="45">
        <f t="shared" si="254"/>
        <v>265106</v>
      </c>
      <c r="CD126" s="45">
        <f t="shared" si="254"/>
        <v>0</v>
      </c>
      <c r="CE126" s="45">
        <f t="shared" si="254"/>
        <v>0</v>
      </c>
      <c r="CF126" s="45">
        <f t="shared" ref="CF126:CG126" si="255">SUM(CF127:CF129)</f>
        <v>0</v>
      </c>
      <c r="CG126" s="45">
        <f t="shared" si="255"/>
        <v>0</v>
      </c>
      <c r="CH126" s="45">
        <f t="shared" si="254"/>
        <v>0</v>
      </c>
      <c r="CI126" s="45">
        <f t="shared" ref="CI126" si="256">SUM(CI127:CI129)</f>
        <v>0</v>
      </c>
      <c r="CJ126" s="45">
        <f t="shared" si="254"/>
        <v>0</v>
      </c>
      <c r="CK126" s="45">
        <f t="shared" si="254"/>
        <v>0</v>
      </c>
      <c r="CL126" s="45">
        <f t="shared" ref="CL126" si="257">SUM(CL127:CL129)</f>
        <v>0</v>
      </c>
      <c r="CM126" s="45">
        <f t="shared" si="254"/>
        <v>0</v>
      </c>
      <c r="CN126" s="45"/>
      <c r="CO126" s="45"/>
      <c r="CP126" s="45">
        <f t="shared" si="254"/>
        <v>0</v>
      </c>
      <c r="CQ126" s="45">
        <f t="shared" si="254"/>
        <v>0</v>
      </c>
      <c r="CR126" s="45">
        <f t="shared" si="254"/>
        <v>0</v>
      </c>
      <c r="CS126" s="45">
        <f t="shared" si="254"/>
        <v>0</v>
      </c>
      <c r="CT126" s="46">
        <f t="shared" si="254"/>
        <v>0</v>
      </c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</row>
    <row r="127" spans="1:124" s="52" customFormat="1" ht="15.6" x14ac:dyDescent="0.3">
      <c r="A127" s="47" t="s">
        <v>1</v>
      </c>
      <c r="B127" s="47" t="s">
        <v>86</v>
      </c>
      <c r="C127" s="16" t="s">
        <v>227</v>
      </c>
      <c r="D127" s="45">
        <f>SUM(E127+BY127+CQ127)</f>
        <v>381210</v>
      </c>
      <c r="E127" s="48">
        <f>SUM(F127+BA127)</f>
        <v>381210</v>
      </c>
      <c r="F127" s="48">
        <f>SUM(G127+H127+I127+P127+S127+T127+U127+AE127+AD127)</f>
        <v>0</v>
      </c>
      <c r="G127" s="49">
        <v>0</v>
      </c>
      <c r="H127" s="49">
        <v>0</v>
      </c>
      <c r="I127" s="48">
        <f t="shared" si="101"/>
        <v>0</v>
      </c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49">
        <v>0</v>
      </c>
      <c r="P127" s="48">
        <f t="shared" si="102"/>
        <v>0</v>
      </c>
      <c r="Q127" s="49">
        <v>0</v>
      </c>
      <c r="R127" s="49">
        <v>0</v>
      </c>
      <c r="S127" s="49">
        <v>0</v>
      </c>
      <c r="T127" s="49">
        <v>0</v>
      </c>
      <c r="U127" s="48">
        <f t="shared" ref="U127:U129" si="258">SUM(V127:AC127)</f>
        <v>0</v>
      </c>
      <c r="V127" s="49">
        <v>0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0</v>
      </c>
      <c r="AC127" s="49">
        <v>0</v>
      </c>
      <c r="AD127" s="48">
        <v>0</v>
      </c>
      <c r="AE127" s="48">
        <f>SUM(AF127:AZ127)</f>
        <v>0</v>
      </c>
      <c r="AF127" s="53"/>
      <c r="AG127" s="53"/>
      <c r="AH127" s="49">
        <v>0</v>
      </c>
      <c r="AI127" s="49">
        <v>0</v>
      </c>
      <c r="AJ127" s="49">
        <v>0</v>
      </c>
      <c r="AK127" s="49">
        <v>0</v>
      </c>
      <c r="AL127" s="49">
        <v>0</v>
      </c>
      <c r="AM127" s="49">
        <v>0</v>
      </c>
      <c r="AN127" s="49">
        <v>0</v>
      </c>
      <c r="AO127" s="49">
        <v>0</v>
      </c>
      <c r="AP127" s="49">
        <v>0</v>
      </c>
      <c r="AQ127" s="49">
        <v>0</v>
      </c>
      <c r="AR127" s="49">
        <v>0</v>
      </c>
      <c r="AS127" s="49">
        <v>0</v>
      </c>
      <c r="AT127" s="49">
        <v>0</v>
      </c>
      <c r="AU127" s="49">
        <v>0</v>
      </c>
      <c r="AV127" s="49">
        <v>0</v>
      </c>
      <c r="AW127" s="49">
        <v>0</v>
      </c>
      <c r="AX127" s="49">
        <v>0</v>
      </c>
      <c r="AY127" s="49">
        <v>0</v>
      </c>
      <c r="AZ127" s="49">
        <v>0</v>
      </c>
      <c r="BA127" s="48">
        <f>SUM(BB127+BF127+BI127+BJ127+BM127)</f>
        <v>381210</v>
      </c>
      <c r="BB127" s="48">
        <f>SUM(BC127:BE127)</f>
        <v>0</v>
      </c>
      <c r="BC127" s="48">
        <v>0</v>
      </c>
      <c r="BD127" s="48">
        <v>0</v>
      </c>
      <c r="BE127" s="48">
        <v>0</v>
      </c>
      <c r="BF127" s="48">
        <f>SUM(BH127:BH127)</f>
        <v>0</v>
      </c>
      <c r="BG127" s="48">
        <v>0</v>
      </c>
      <c r="BH127" s="48">
        <v>0</v>
      </c>
      <c r="BI127" s="48">
        <v>0</v>
      </c>
      <c r="BJ127" s="48">
        <f t="shared" si="103"/>
        <v>0</v>
      </c>
      <c r="BK127" s="48">
        <v>0</v>
      </c>
      <c r="BL127" s="48">
        <v>0</v>
      </c>
      <c r="BM127" s="48">
        <f>SUM(BN127:BX127)</f>
        <v>381210</v>
      </c>
      <c r="BN127" s="48">
        <v>0</v>
      </c>
      <c r="BO127" s="48">
        <v>0</v>
      </c>
      <c r="BP127" s="49">
        <v>381210</v>
      </c>
      <c r="BQ127" s="48">
        <v>0</v>
      </c>
      <c r="BR127" s="48">
        <v>0</v>
      </c>
      <c r="BS127" s="48">
        <v>0</v>
      </c>
      <c r="BT127" s="48">
        <v>0</v>
      </c>
      <c r="BU127" s="48">
        <v>0</v>
      </c>
      <c r="BV127" s="48">
        <v>0</v>
      </c>
      <c r="BW127" s="49">
        <v>0</v>
      </c>
      <c r="BX127" s="49">
        <v>0</v>
      </c>
      <c r="BY127" s="48">
        <f>SUM(BZ127+CP127)</f>
        <v>0</v>
      </c>
      <c r="BZ127" s="48">
        <f>SUM(CA127+CD127+CJ127)</f>
        <v>0</v>
      </c>
      <c r="CA127" s="48">
        <f t="shared" si="104"/>
        <v>0</v>
      </c>
      <c r="CB127" s="48">
        <v>0</v>
      </c>
      <c r="CC127" s="49">
        <v>0</v>
      </c>
      <c r="CD127" s="48">
        <f t="shared" ref="CD127:CD129" si="259">SUM(CE127:CI127)</f>
        <v>0</v>
      </c>
      <c r="CE127" s="48">
        <v>0</v>
      </c>
      <c r="CF127" s="48">
        <v>0</v>
      </c>
      <c r="CG127" s="48">
        <v>0</v>
      </c>
      <c r="CH127" s="48">
        <v>0</v>
      </c>
      <c r="CI127" s="48">
        <v>0</v>
      </c>
      <c r="CJ127" s="48">
        <f>SUM(CK127:CO127)</f>
        <v>0</v>
      </c>
      <c r="CK127" s="48">
        <v>0</v>
      </c>
      <c r="CL127" s="48">
        <v>0</v>
      </c>
      <c r="CM127" s="48">
        <v>0</v>
      </c>
      <c r="CN127" s="48"/>
      <c r="CO127" s="48"/>
      <c r="CP127" s="48">
        <v>0</v>
      </c>
      <c r="CQ127" s="48">
        <f t="shared" si="105"/>
        <v>0</v>
      </c>
      <c r="CR127" s="48">
        <f t="shared" si="106"/>
        <v>0</v>
      </c>
      <c r="CS127" s="48">
        <v>0</v>
      </c>
      <c r="CT127" s="50">
        <v>0</v>
      </c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</row>
    <row r="128" spans="1:124" s="52" customFormat="1" ht="15.6" x14ac:dyDescent="0.3">
      <c r="A128" s="47" t="s">
        <v>1</v>
      </c>
      <c r="B128" s="47" t="s">
        <v>189</v>
      </c>
      <c r="C128" s="16" t="s">
        <v>228</v>
      </c>
      <c r="D128" s="45">
        <f>SUM(E128+BY128+CQ128)</f>
        <v>123656828</v>
      </c>
      <c r="E128" s="48">
        <f>SUM(F128+BA128)</f>
        <v>123603580</v>
      </c>
      <c r="F128" s="48">
        <f>SUM(G128+H128+I128+P128+S128+T128+U128+AE128+AD128)</f>
        <v>110645323</v>
      </c>
      <c r="G128" s="49">
        <v>85743595</v>
      </c>
      <c r="H128" s="49">
        <v>20203335</v>
      </c>
      <c r="I128" s="48">
        <f t="shared" si="101"/>
        <v>1572438</v>
      </c>
      <c r="J128" s="49">
        <v>0</v>
      </c>
      <c r="K128" s="49">
        <v>0</v>
      </c>
      <c r="L128" s="49">
        <v>1392000</v>
      </c>
      <c r="M128" s="49">
        <v>0</v>
      </c>
      <c r="N128" s="49">
        <v>110218</v>
      </c>
      <c r="O128" s="49">
        <v>70220</v>
      </c>
      <c r="P128" s="48">
        <f t="shared" si="102"/>
        <v>0</v>
      </c>
      <c r="Q128" s="49">
        <v>0</v>
      </c>
      <c r="R128" s="49">
        <v>0</v>
      </c>
      <c r="S128" s="49">
        <v>0</v>
      </c>
      <c r="T128" s="49">
        <v>318716</v>
      </c>
      <c r="U128" s="48">
        <f t="shared" si="258"/>
        <v>2313811</v>
      </c>
      <c r="V128" s="49">
        <v>0</v>
      </c>
      <c r="W128" s="49">
        <v>1590315</v>
      </c>
      <c r="X128" s="49">
        <v>370645</v>
      </c>
      <c r="Y128" s="49">
        <v>174947</v>
      </c>
      <c r="Z128" s="49">
        <v>177769</v>
      </c>
      <c r="AA128" s="49">
        <v>0</v>
      </c>
      <c r="AB128" s="49">
        <v>0</v>
      </c>
      <c r="AC128" s="49">
        <v>135</v>
      </c>
      <c r="AD128" s="48">
        <v>0</v>
      </c>
      <c r="AE128" s="48">
        <f>SUM(AF128:AZ128)</f>
        <v>493428</v>
      </c>
      <c r="AF128" s="53"/>
      <c r="AG128" s="53"/>
      <c r="AH128" s="49">
        <v>0</v>
      </c>
      <c r="AI128" s="49">
        <v>0</v>
      </c>
      <c r="AJ128" s="49">
        <v>201558</v>
      </c>
      <c r="AK128" s="49">
        <v>0</v>
      </c>
      <c r="AL128" s="49">
        <v>0</v>
      </c>
      <c r="AM128" s="49">
        <v>0</v>
      </c>
      <c r="AN128" s="49">
        <v>181892</v>
      </c>
      <c r="AO128" s="49">
        <v>0</v>
      </c>
      <c r="AP128" s="49">
        <v>0</v>
      </c>
      <c r="AQ128" s="49">
        <v>0</v>
      </c>
      <c r="AR128" s="49">
        <v>0</v>
      </c>
      <c r="AS128" s="49">
        <v>0</v>
      </c>
      <c r="AT128" s="49">
        <v>0</v>
      </c>
      <c r="AU128" s="49">
        <v>0</v>
      </c>
      <c r="AV128" s="49">
        <v>0</v>
      </c>
      <c r="AW128" s="49">
        <v>0</v>
      </c>
      <c r="AX128" s="49">
        <v>0</v>
      </c>
      <c r="AY128" s="49">
        <v>0</v>
      </c>
      <c r="AZ128" s="49">
        <v>109978</v>
      </c>
      <c r="BA128" s="48">
        <f>SUM(BB128+BF128+BI128+BJ128+BM128)</f>
        <v>12958257</v>
      </c>
      <c r="BB128" s="48">
        <f>SUM(BC128:BE128)</f>
        <v>0</v>
      </c>
      <c r="BC128" s="48">
        <v>0</v>
      </c>
      <c r="BD128" s="48">
        <v>0</v>
      </c>
      <c r="BE128" s="48">
        <v>0</v>
      </c>
      <c r="BF128" s="48">
        <f>SUM(BH128:BH128)</f>
        <v>0</v>
      </c>
      <c r="BG128" s="48">
        <v>0</v>
      </c>
      <c r="BH128" s="48">
        <v>0</v>
      </c>
      <c r="BI128" s="48">
        <v>0</v>
      </c>
      <c r="BJ128" s="48">
        <f t="shared" si="103"/>
        <v>0</v>
      </c>
      <c r="BK128" s="48">
        <v>0</v>
      </c>
      <c r="BL128" s="48">
        <v>0</v>
      </c>
      <c r="BM128" s="48">
        <f>SUM(BN128:BX128)</f>
        <v>12958257</v>
      </c>
      <c r="BN128" s="48">
        <v>0</v>
      </c>
      <c r="BO128" s="48">
        <v>0</v>
      </c>
      <c r="BP128" s="49">
        <v>7831625</v>
      </c>
      <c r="BQ128" s="48">
        <v>0</v>
      </c>
      <c r="BR128" s="48">
        <v>0</v>
      </c>
      <c r="BS128" s="48">
        <v>0</v>
      </c>
      <c r="BT128" s="48">
        <v>0</v>
      </c>
      <c r="BU128" s="48">
        <v>0</v>
      </c>
      <c r="BV128" s="48">
        <v>0</v>
      </c>
      <c r="BW128" s="49">
        <v>4104250</v>
      </c>
      <c r="BX128" s="49">
        <v>1022382</v>
      </c>
      <c r="BY128" s="48">
        <f>SUM(BZ128+CP128)</f>
        <v>53248</v>
      </c>
      <c r="BZ128" s="48">
        <f>SUM(CA128+CD128+CJ128)</f>
        <v>53248</v>
      </c>
      <c r="CA128" s="48">
        <f t="shared" si="104"/>
        <v>53248</v>
      </c>
      <c r="CB128" s="48">
        <v>0</v>
      </c>
      <c r="CC128" s="49">
        <v>53248</v>
      </c>
      <c r="CD128" s="48">
        <f t="shared" si="259"/>
        <v>0</v>
      </c>
      <c r="CE128" s="48">
        <v>0</v>
      </c>
      <c r="CF128" s="48">
        <v>0</v>
      </c>
      <c r="CG128" s="48">
        <v>0</v>
      </c>
      <c r="CH128" s="48">
        <v>0</v>
      </c>
      <c r="CI128" s="48">
        <v>0</v>
      </c>
      <c r="CJ128" s="48">
        <f>SUM(CK128:CO128)</f>
        <v>0</v>
      </c>
      <c r="CK128" s="48">
        <v>0</v>
      </c>
      <c r="CL128" s="48">
        <v>0</v>
      </c>
      <c r="CM128" s="48">
        <v>0</v>
      </c>
      <c r="CN128" s="48"/>
      <c r="CO128" s="48"/>
      <c r="CP128" s="48">
        <v>0</v>
      </c>
      <c r="CQ128" s="48">
        <f t="shared" si="105"/>
        <v>0</v>
      </c>
      <c r="CR128" s="48">
        <f t="shared" si="106"/>
        <v>0</v>
      </c>
      <c r="CS128" s="48">
        <v>0</v>
      </c>
      <c r="CT128" s="50">
        <v>0</v>
      </c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</row>
    <row r="129" spans="1:124" s="52" customFormat="1" ht="15.6" x14ac:dyDescent="0.3">
      <c r="A129" s="47" t="s">
        <v>1</v>
      </c>
      <c r="B129" s="47" t="s">
        <v>96</v>
      </c>
      <c r="C129" s="16" t="s">
        <v>550</v>
      </c>
      <c r="D129" s="45">
        <f>SUM(E129+BY129+CQ129)</f>
        <v>17024495</v>
      </c>
      <c r="E129" s="48">
        <f>SUM(F129+BA129)</f>
        <v>16812637</v>
      </c>
      <c r="F129" s="48">
        <f>SUM(G129+H129+I129+P129+S129+T129+U129+AE129+AD129)</f>
        <v>15784918</v>
      </c>
      <c r="G129" s="49">
        <v>12137993</v>
      </c>
      <c r="H129" s="49">
        <v>2882473</v>
      </c>
      <c r="I129" s="48">
        <f t="shared" si="101"/>
        <v>327708</v>
      </c>
      <c r="J129" s="49">
        <v>5102</v>
      </c>
      <c r="K129" s="49">
        <v>2852</v>
      </c>
      <c r="L129" s="49">
        <v>208631</v>
      </c>
      <c r="M129" s="49">
        <v>0</v>
      </c>
      <c r="N129" s="49">
        <v>32379</v>
      </c>
      <c r="O129" s="49">
        <v>78744</v>
      </c>
      <c r="P129" s="48">
        <f t="shared" si="102"/>
        <v>0</v>
      </c>
      <c r="Q129" s="49">
        <v>0</v>
      </c>
      <c r="R129" s="49">
        <v>0</v>
      </c>
      <c r="S129" s="49">
        <v>0</v>
      </c>
      <c r="T129" s="49">
        <v>50640</v>
      </c>
      <c r="U129" s="48">
        <f t="shared" si="258"/>
        <v>271502</v>
      </c>
      <c r="V129" s="49">
        <v>1215</v>
      </c>
      <c r="W129" s="49">
        <v>218404</v>
      </c>
      <c r="X129" s="49">
        <v>29471</v>
      </c>
      <c r="Y129" s="49">
        <v>13642</v>
      </c>
      <c r="Z129" s="49">
        <v>8770</v>
      </c>
      <c r="AA129" s="49">
        <v>0</v>
      </c>
      <c r="AB129" s="49">
        <v>0</v>
      </c>
      <c r="AC129" s="49">
        <v>0</v>
      </c>
      <c r="AD129" s="48">
        <v>0</v>
      </c>
      <c r="AE129" s="48">
        <f>SUM(AF129:AZ129)</f>
        <v>114602</v>
      </c>
      <c r="AF129" s="53"/>
      <c r="AG129" s="53"/>
      <c r="AH129" s="49">
        <v>0</v>
      </c>
      <c r="AI129" s="49">
        <v>44226</v>
      </c>
      <c r="AJ129" s="49">
        <v>0</v>
      </c>
      <c r="AK129" s="49">
        <v>11709</v>
      </c>
      <c r="AL129" s="49">
        <v>0</v>
      </c>
      <c r="AM129" s="49">
        <v>786</v>
      </c>
      <c r="AN129" s="49">
        <v>12044</v>
      </c>
      <c r="AO129" s="49">
        <v>0</v>
      </c>
      <c r="AP129" s="49">
        <v>0</v>
      </c>
      <c r="AQ129" s="49">
        <v>0</v>
      </c>
      <c r="AR129" s="49">
        <v>0</v>
      </c>
      <c r="AS129" s="49">
        <v>45837</v>
      </c>
      <c r="AT129" s="49">
        <v>0</v>
      </c>
      <c r="AU129" s="49">
        <v>0</v>
      </c>
      <c r="AV129" s="49">
        <v>0</v>
      </c>
      <c r="AW129" s="49">
        <v>0</v>
      </c>
      <c r="AX129" s="49">
        <v>0</v>
      </c>
      <c r="AY129" s="49">
        <v>0</v>
      </c>
      <c r="AZ129" s="49">
        <v>0</v>
      </c>
      <c r="BA129" s="48">
        <f>SUM(BB129+BF129+BI129+BJ129+BM129)</f>
        <v>1027719</v>
      </c>
      <c r="BB129" s="48">
        <f>SUM(BC129:BE129)</f>
        <v>0</v>
      </c>
      <c r="BC129" s="48">
        <v>0</v>
      </c>
      <c r="BD129" s="48">
        <v>0</v>
      </c>
      <c r="BE129" s="48">
        <v>0</v>
      </c>
      <c r="BF129" s="48">
        <f>SUM(BH129:BH129)</f>
        <v>0</v>
      </c>
      <c r="BG129" s="48">
        <v>0</v>
      </c>
      <c r="BH129" s="48">
        <v>0</v>
      </c>
      <c r="BI129" s="48">
        <v>0</v>
      </c>
      <c r="BJ129" s="48">
        <f t="shared" si="103"/>
        <v>0</v>
      </c>
      <c r="BK129" s="48">
        <v>0</v>
      </c>
      <c r="BL129" s="48">
        <v>0</v>
      </c>
      <c r="BM129" s="48">
        <f>SUM(BN129:BX129)</f>
        <v>1027719</v>
      </c>
      <c r="BN129" s="48">
        <v>0</v>
      </c>
      <c r="BO129" s="48">
        <v>0</v>
      </c>
      <c r="BP129" s="49">
        <v>636708</v>
      </c>
      <c r="BQ129" s="48">
        <v>0</v>
      </c>
      <c r="BR129" s="48">
        <v>0</v>
      </c>
      <c r="BS129" s="48">
        <v>0</v>
      </c>
      <c r="BT129" s="48">
        <v>0</v>
      </c>
      <c r="BU129" s="48">
        <v>0</v>
      </c>
      <c r="BV129" s="48">
        <v>0</v>
      </c>
      <c r="BW129" s="49">
        <v>391011</v>
      </c>
      <c r="BX129" s="49">
        <v>0</v>
      </c>
      <c r="BY129" s="48">
        <f>SUM(BZ129+CP129)</f>
        <v>211858</v>
      </c>
      <c r="BZ129" s="48">
        <f>SUM(CA129+CD129+CJ129)</f>
        <v>211858</v>
      </c>
      <c r="CA129" s="48">
        <f t="shared" si="104"/>
        <v>211858</v>
      </c>
      <c r="CB129" s="48">
        <v>0</v>
      </c>
      <c r="CC129" s="49">
        <v>211858</v>
      </c>
      <c r="CD129" s="48">
        <f t="shared" si="259"/>
        <v>0</v>
      </c>
      <c r="CE129" s="48">
        <v>0</v>
      </c>
      <c r="CF129" s="48">
        <v>0</v>
      </c>
      <c r="CG129" s="48">
        <v>0</v>
      </c>
      <c r="CH129" s="48">
        <v>0</v>
      </c>
      <c r="CI129" s="48">
        <v>0</v>
      </c>
      <c r="CJ129" s="48">
        <f>SUM(CK129:CO129)</f>
        <v>0</v>
      </c>
      <c r="CK129" s="48"/>
      <c r="CL129" s="48"/>
      <c r="CM129" s="48">
        <v>0</v>
      </c>
      <c r="CN129" s="48"/>
      <c r="CO129" s="48"/>
      <c r="CP129" s="48">
        <v>0</v>
      </c>
      <c r="CQ129" s="48">
        <f t="shared" si="105"/>
        <v>0</v>
      </c>
      <c r="CR129" s="48">
        <f t="shared" si="106"/>
        <v>0</v>
      </c>
      <c r="CS129" s="48">
        <v>0</v>
      </c>
      <c r="CT129" s="50">
        <v>0</v>
      </c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</row>
    <row r="130" spans="1:124" s="44" customFormat="1" ht="31.2" x14ac:dyDescent="0.3">
      <c r="A130" s="39" t="s">
        <v>229</v>
      </c>
      <c r="B130" s="39" t="s">
        <v>1</v>
      </c>
      <c r="C130" s="15" t="s">
        <v>230</v>
      </c>
      <c r="D130" s="45">
        <f>SUM(D131)</f>
        <v>4173182</v>
      </c>
      <c r="E130" s="45">
        <f t="shared" ref="E130:BS130" si="260">SUM(E131)</f>
        <v>4173182</v>
      </c>
      <c r="F130" s="45">
        <f t="shared" si="260"/>
        <v>4173182</v>
      </c>
      <c r="G130" s="45">
        <f t="shared" si="260"/>
        <v>3264556</v>
      </c>
      <c r="H130" s="45">
        <f t="shared" si="260"/>
        <v>739480</v>
      </c>
      <c r="I130" s="45">
        <f t="shared" si="260"/>
        <v>61489</v>
      </c>
      <c r="J130" s="45">
        <f t="shared" si="260"/>
        <v>0</v>
      </c>
      <c r="K130" s="45">
        <f t="shared" si="260"/>
        <v>0</v>
      </c>
      <c r="L130" s="45">
        <f t="shared" si="260"/>
        <v>0</v>
      </c>
      <c r="M130" s="45">
        <f t="shared" si="260"/>
        <v>0</v>
      </c>
      <c r="N130" s="45">
        <f t="shared" si="260"/>
        <v>49533</v>
      </c>
      <c r="O130" s="45">
        <f t="shared" si="260"/>
        <v>11956</v>
      </c>
      <c r="P130" s="45">
        <f t="shared" si="260"/>
        <v>896</v>
      </c>
      <c r="Q130" s="45">
        <f t="shared" si="260"/>
        <v>896</v>
      </c>
      <c r="R130" s="45">
        <f t="shared" si="260"/>
        <v>0</v>
      </c>
      <c r="S130" s="45">
        <f t="shared" si="260"/>
        <v>0</v>
      </c>
      <c r="T130" s="45">
        <f t="shared" si="260"/>
        <v>30919</v>
      </c>
      <c r="U130" s="45">
        <f t="shared" si="260"/>
        <v>68538</v>
      </c>
      <c r="V130" s="45">
        <f t="shared" si="260"/>
        <v>2848</v>
      </c>
      <c r="W130" s="45">
        <f t="shared" si="260"/>
        <v>48561</v>
      </c>
      <c r="X130" s="45">
        <f t="shared" si="260"/>
        <v>9045</v>
      </c>
      <c r="Y130" s="45">
        <f t="shared" si="260"/>
        <v>6306</v>
      </c>
      <c r="Z130" s="45">
        <f t="shared" si="260"/>
        <v>1778</v>
      </c>
      <c r="AA130" s="45">
        <f t="shared" si="260"/>
        <v>0</v>
      </c>
      <c r="AB130" s="45">
        <f t="shared" si="260"/>
        <v>0</v>
      </c>
      <c r="AC130" s="45">
        <f t="shared" si="260"/>
        <v>0</v>
      </c>
      <c r="AD130" s="45">
        <f t="shared" si="260"/>
        <v>0</v>
      </c>
      <c r="AE130" s="45">
        <f t="shared" si="260"/>
        <v>7304</v>
      </c>
      <c r="AF130" s="45">
        <f t="shared" si="260"/>
        <v>0</v>
      </c>
      <c r="AG130" s="45">
        <f t="shared" si="260"/>
        <v>0</v>
      </c>
      <c r="AH130" s="45">
        <f t="shared" si="260"/>
        <v>1271</v>
      </c>
      <c r="AI130" s="45">
        <f t="shared" si="260"/>
        <v>1998</v>
      </c>
      <c r="AJ130" s="45">
        <f t="shared" si="260"/>
        <v>0</v>
      </c>
      <c r="AK130" s="45">
        <f t="shared" si="260"/>
        <v>984</v>
      </c>
      <c r="AL130" s="45">
        <f t="shared" si="260"/>
        <v>0</v>
      </c>
      <c r="AM130" s="45">
        <f t="shared" si="260"/>
        <v>546</v>
      </c>
      <c r="AN130" s="45">
        <f t="shared" si="260"/>
        <v>2505</v>
      </c>
      <c r="AO130" s="45">
        <f t="shared" si="260"/>
        <v>0</v>
      </c>
      <c r="AP130" s="45">
        <f t="shared" si="260"/>
        <v>0</v>
      </c>
      <c r="AQ130" s="45">
        <f t="shared" si="260"/>
        <v>0</v>
      </c>
      <c r="AR130" s="45">
        <f t="shared" si="260"/>
        <v>0</v>
      </c>
      <c r="AS130" s="45">
        <f t="shared" si="260"/>
        <v>0</v>
      </c>
      <c r="AT130" s="45"/>
      <c r="AU130" s="45"/>
      <c r="AV130" s="45">
        <f t="shared" si="260"/>
        <v>0</v>
      </c>
      <c r="AW130" s="45">
        <f t="shared" si="260"/>
        <v>0</v>
      </c>
      <c r="AX130" s="45">
        <f t="shared" si="260"/>
        <v>0</v>
      </c>
      <c r="AY130" s="45"/>
      <c r="AZ130" s="45">
        <f t="shared" si="260"/>
        <v>0</v>
      </c>
      <c r="BA130" s="45">
        <f t="shared" si="260"/>
        <v>0</v>
      </c>
      <c r="BB130" s="45">
        <f t="shared" si="260"/>
        <v>0</v>
      </c>
      <c r="BC130" s="45">
        <f t="shared" si="260"/>
        <v>0</v>
      </c>
      <c r="BD130" s="45">
        <f t="shared" si="260"/>
        <v>0</v>
      </c>
      <c r="BE130" s="45">
        <f t="shared" si="260"/>
        <v>0</v>
      </c>
      <c r="BF130" s="45">
        <f t="shared" si="260"/>
        <v>0</v>
      </c>
      <c r="BG130" s="45">
        <f t="shared" si="260"/>
        <v>0</v>
      </c>
      <c r="BH130" s="45">
        <f t="shared" si="260"/>
        <v>0</v>
      </c>
      <c r="BI130" s="45">
        <f t="shared" si="260"/>
        <v>0</v>
      </c>
      <c r="BJ130" s="45">
        <f t="shared" si="260"/>
        <v>0</v>
      </c>
      <c r="BK130" s="45">
        <f t="shared" si="260"/>
        <v>0</v>
      </c>
      <c r="BL130" s="45">
        <f t="shared" si="260"/>
        <v>0</v>
      </c>
      <c r="BM130" s="45">
        <f t="shared" si="260"/>
        <v>0</v>
      </c>
      <c r="BN130" s="45">
        <f t="shared" si="260"/>
        <v>0</v>
      </c>
      <c r="BO130" s="45">
        <f t="shared" si="260"/>
        <v>0</v>
      </c>
      <c r="BP130" s="45">
        <f t="shared" si="260"/>
        <v>0</v>
      </c>
      <c r="BQ130" s="45">
        <f t="shared" si="260"/>
        <v>0</v>
      </c>
      <c r="BR130" s="45">
        <f t="shared" si="260"/>
        <v>0</v>
      </c>
      <c r="BS130" s="45">
        <f t="shared" si="260"/>
        <v>0</v>
      </c>
      <c r="BT130" s="45">
        <f t="shared" ref="BT130:CT130" si="261">SUM(BT131)</f>
        <v>0</v>
      </c>
      <c r="BU130" s="45">
        <f t="shared" si="261"/>
        <v>0</v>
      </c>
      <c r="BV130" s="45">
        <f t="shared" si="261"/>
        <v>0</v>
      </c>
      <c r="BW130" s="45">
        <f t="shared" si="261"/>
        <v>0</v>
      </c>
      <c r="BX130" s="45">
        <f t="shared" si="261"/>
        <v>0</v>
      </c>
      <c r="BY130" s="45">
        <f t="shared" si="261"/>
        <v>0</v>
      </c>
      <c r="BZ130" s="45">
        <f t="shared" si="261"/>
        <v>0</v>
      </c>
      <c r="CA130" s="45">
        <f t="shared" si="261"/>
        <v>0</v>
      </c>
      <c r="CB130" s="45">
        <f t="shared" si="261"/>
        <v>0</v>
      </c>
      <c r="CC130" s="45">
        <f t="shared" si="261"/>
        <v>0</v>
      </c>
      <c r="CD130" s="45">
        <f t="shared" si="261"/>
        <v>0</v>
      </c>
      <c r="CE130" s="45">
        <f t="shared" si="261"/>
        <v>0</v>
      </c>
      <c r="CF130" s="45">
        <f t="shared" si="261"/>
        <v>0</v>
      </c>
      <c r="CG130" s="45">
        <f t="shared" si="261"/>
        <v>0</v>
      </c>
      <c r="CH130" s="45">
        <f t="shared" si="261"/>
        <v>0</v>
      </c>
      <c r="CI130" s="45">
        <f t="shared" si="261"/>
        <v>0</v>
      </c>
      <c r="CJ130" s="45">
        <f t="shared" si="261"/>
        <v>0</v>
      </c>
      <c r="CK130" s="45">
        <f t="shared" si="261"/>
        <v>0</v>
      </c>
      <c r="CL130" s="45">
        <f t="shared" si="261"/>
        <v>0</v>
      </c>
      <c r="CM130" s="45">
        <f t="shared" si="261"/>
        <v>0</v>
      </c>
      <c r="CN130" s="45"/>
      <c r="CO130" s="45"/>
      <c r="CP130" s="45">
        <f t="shared" si="261"/>
        <v>0</v>
      </c>
      <c r="CQ130" s="45">
        <f t="shared" si="261"/>
        <v>0</v>
      </c>
      <c r="CR130" s="45">
        <f t="shared" si="261"/>
        <v>0</v>
      </c>
      <c r="CS130" s="45">
        <f t="shared" si="261"/>
        <v>0</v>
      </c>
      <c r="CT130" s="46">
        <f t="shared" si="261"/>
        <v>0</v>
      </c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</row>
    <row r="131" spans="1:124" s="52" customFormat="1" ht="31.2" x14ac:dyDescent="0.3">
      <c r="A131" s="47" t="s">
        <v>1</v>
      </c>
      <c r="B131" s="47" t="s">
        <v>86</v>
      </c>
      <c r="C131" s="16" t="s">
        <v>231</v>
      </c>
      <c r="D131" s="45">
        <f>SUM(E131+BY131+CQ131)</f>
        <v>4173182</v>
      </c>
      <c r="E131" s="48">
        <f>SUM(F131+BA131)</f>
        <v>4173182</v>
      </c>
      <c r="F131" s="48">
        <f>SUM(G131+H131+I131+P131+S131+T131+U131+AE131+AD131)</f>
        <v>4173182</v>
      </c>
      <c r="G131" s="48">
        <v>3264556</v>
      </c>
      <c r="H131" s="48">
        <v>739480</v>
      </c>
      <c r="I131" s="48">
        <f t="shared" si="101"/>
        <v>61489</v>
      </c>
      <c r="J131" s="48">
        <v>0</v>
      </c>
      <c r="K131" s="48">
        <v>0</v>
      </c>
      <c r="L131" s="48">
        <v>0</v>
      </c>
      <c r="M131" s="48">
        <v>0</v>
      </c>
      <c r="N131" s="53">
        <v>49533</v>
      </c>
      <c r="O131" s="53">
        <v>11956</v>
      </c>
      <c r="P131" s="48">
        <f t="shared" si="102"/>
        <v>896</v>
      </c>
      <c r="Q131" s="53">
        <v>896</v>
      </c>
      <c r="R131" s="48">
        <v>0</v>
      </c>
      <c r="S131" s="48">
        <v>0</v>
      </c>
      <c r="T131" s="53">
        <v>30919</v>
      </c>
      <c r="U131" s="48">
        <f>SUM(V131:AC131)</f>
        <v>68538</v>
      </c>
      <c r="V131" s="49">
        <v>2848</v>
      </c>
      <c r="W131" s="49">
        <v>48561</v>
      </c>
      <c r="X131" s="49">
        <v>9045</v>
      </c>
      <c r="Y131" s="49">
        <v>6306</v>
      </c>
      <c r="Z131" s="49">
        <v>1778</v>
      </c>
      <c r="AA131" s="49">
        <v>0</v>
      </c>
      <c r="AB131" s="49">
        <v>0</v>
      </c>
      <c r="AC131" s="49">
        <v>0</v>
      </c>
      <c r="AD131" s="49">
        <v>0</v>
      </c>
      <c r="AE131" s="48">
        <f>SUM(AF131:AZ131)</f>
        <v>7304</v>
      </c>
      <c r="AF131" s="48">
        <v>0</v>
      </c>
      <c r="AG131" s="48">
        <v>0</v>
      </c>
      <c r="AH131" s="49">
        <v>1271</v>
      </c>
      <c r="AI131" s="49">
        <v>1998</v>
      </c>
      <c r="AJ131" s="49">
        <v>0</v>
      </c>
      <c r="AK131" s="49">
        <v>984</v>
      </c>
      <c r="AL131" s="49">
        <v>0</v>
      </c>
      <c r="AM131" s="49">
        <v>546</v>
      </c>
      <c r="AN131" s="49">
        <v>2505</v>
      </c>
      <c r="AO131" s="49">
        <v>0</v>
      </c>
      <c r="AP131" s="49">
        <v>0</v>
      </c>
      <c r="AQ131" s="49">
        <v>0</v>
      </c>
      <c r="AR131" s="49">
        <v>0</v>
      </c>
      <c r="AS131" s="49">
        <v>0</v>
      </c>
      <c r="AT131" s="49">
        <v>0</v>
      </c>
      <c r="AU131" s="49">
        <v>0</v>
      </c>
      <c r="AV131" s="49">
        <v>0</v>
      </c>
      <c r="AW131" s="49">
        <v>0</v>
      </c>
      <c r="AX131" s="49">
        <v>0</v>
      </c>
      <c r="AY131" s="49">
        <v>0</v>
      </c>
      <c r="AZ131" s="49">
        <v>0</v>
      </c>
      <c r="BA131" s="48">
        <f>SUM(BB131+BF131+BI131+BJ131+BM131)</f>
        <v>0</v>
      </c>
      <c r="BB131" s="48">
        <f>SUM(BC131:BE131)</f>
        <v>0</v>
      </c>
      <c r="BC131" s="48">
        <v>0</v>
      </c>
      <c r="BD131" s="48">
        <v>0</v>
      </c>
      <c r="BE131" s="48">
        <v>0</v>
      </c>
      <c r="BF131" s="48">
        <f>SUM(BH131:BH131)</f>
        <v>0</v>
      </c>
      <c r="BG131" s="48">
        <v>0</v>
      </c>
      <c r="BH131" s="48">
        <v>0</v>
      </c>
      <c r="BI131" s="48">
        <v>0</v>
      </c>
      <c r="BJ131" s="48">
        <f t="shared" si="103"/>
        <v>0</v>
      </c>
      <c r="BK131" s="48">
        <v>0</v>
      </c>
      <c r="BL131" s="48">
        <v>0</v>
      </c>
      <c r="BM131" s="48">
        <f>SUM(BN131:BX131)</f>
        <v>0</v>
      </c>
      <c r="BN131" s="48">
        <v>0</v>
      </c>
      <c r="BO131" s="48">
        <v>0</v>
      </c>
      <c r="BP131" s="48">
        <v>0</v>
      </c>
      <c r="BQ131" s="48">
        <v>0</v>
      </c>
      <c r="BR131" s="48">
        <v>0</v>
      </c>
      <c r="BS131" s="48">
        <v>0</v>
      </c>
      <c r="BT131" s="48">
        <v>0</v>
      </c>
      <c r="BU131" s="48">
        <v>0</v>
      </c>
      <c r="BV131" s="48">
        <v>0</v>
      </c>
      <c r="BW131" s="48">
        <v>0</v>
      </c>
      <c r="BX131" s="48">
        <v>0</v>
      </c>
      <c r="BY131" s="48">
        <f>SUM(BZ131+CP131)</f>
        <v>0</v>
      </c>
      <c r="BZ131" s="48">
        <f>SUM(CA131+CD131+CJ131)</f>
        <v>0</v>
      </c>
      <c r="CA131" s="48">
        <f t="shared" si="104"/>
        <v>0</v>
      </c>
      <c r="CB131" s="48">
        <v>0</v>
      </c>
      <c r="CC131" s="48"/>
      <c r="CD131" s="48">
        <f>SUM(CE131:CI131)</f>
        <v>0</v>
      </c>
      <c r="CE131" s="48">
        <v>0</v>
      </c>
      <c r="CF131" s="48">
        <v>0</v>
      </c>
      <c r="CG131" s="48">
        <v>0</v>
      </c>
      <c r="CH131" s="48">
        <v>0</v>
      </c>
      <c r="CI131" s="48">
        <v>0</v>
      </c>
      <c r="CJ131" s="48">
        <f>SUM(CK131:CO131)</f>
        <v>0</v>
      </c>
      <c r="CK131" s="48">
        <v>0</v>
      </c>
      <c r="CL131" s="48">
        <v>0</v>
      </c>
      <c r="CM131" s="48">
        <v>0</v>
      </c>
      <c r="CN131" s="48"/>
      <c r="CO131" s="48"/>
      <c r="CP131" s="48">
        <v>0</v>
      </c>
      <c r="CQ131" s="48">
        <f t="shared" si="105"/>
        <v>0</v>
      </c>
      <c r="CR131" s="48">
        <f t="shared" si="106"/>
        <v>0</v>
      </c>
      <c r="CS131" s="48">
        <v>0</v>
      </c>
      <c r="CT131" s="50">
        <v>0</v>
      </c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</row>
    <row r="132" spans="1:124" s="44" customFormat="1" ht="31.2" x14ac:dyDescent="0.3">
      <c r="A132" s="39" t="s">
        <v>232</v>
      </c>
      <c r="B132" s="39" t="s">
        <v>1</v>
      </c>
      <c r="C132" s="15" t="s">
        <v>233</v>
      </c>
      <c r="D132" s="45">
        <f t="shared" ref="D132:AK132" si="262">SUM(D133)</f>
        <v>7731622</v>
      </c>
      <c r="E132" s="45">
        <f t="shared" si="262"/>
        <v>7541117</v>
      </c>
      <c r="F132" s="45">
        <f t="shared" si="262"/>
        <v>6159992</v>
      </c>
      <c r="G132" s="45">
        <f t="shared" si="262"/>
        <v>3075695</v>
      </c>
      <c r="H132" s="45">
        <f t="shared" si="262"/>
        <v>725853</v>
      </c>
      <c r="I132" s="45">
        <f t="shared" si="262"/>
        <v>1804973</v>
      </c>
      <c r="J132" s="45">
        <f t="shared" si="262"/>
        <v>19113</v>
      </c>
      <c r="K132" s="45">
        <f t="shared" si="262"/>
        <v>181482</v>
      </c>
      <c r="L132" s="45">
        <f t="shared" si="262"/>
        <v>1165808</v>
      </c>
      <c r="M132" s="45">
        <f t="shared" si="262"/>
        <v>0</v>
      </c>
      <c r="N132" s="45">
        <f t="shared" si="262"/>
        <v>156810</v>
      </c>
      <c r="O132" s="45">
        <f t="shared" si="262"/>
        <v>281760</v>
      </c>
      <c r="P132" s="45">
        <f t="shared" si="262"/>
        <v>0</v>
      </c>
      <c r="Q132" s="45">
        <f t="shared" si="262"/>
        <v>0</v>
      </c>
      <c r="R132" s="45">
        <f t="shared" si="262"/>
        <v>0</v>
      </c>
      <c r="S132" s="45">
        <f t="shared" si="262"/>
        <v>0</v>
      </c>
      <c r="T132" s="45">
        <f t="shared" si="262"/>
        <v>16636</v>
      </c>
      <c r="U132" s="45">
        <f t="shared" si="262"/>
        <v>278910</v>
      </c>
      <c r="V132" s="45">
        <f t="shared" si="262"/>
        <v>17057</v>
      </c>
      <c r="W132" s="45">
        <f t="shared" si="262"/>
        <v>163932</v>
      </c>
      <c r="X132" s="45">
        <f t="shared" si="262"/>
        <v>42573</v>
      </c>
      <c r="Y132" s="45">
        <f t="shared" si="262"/>
        <v>50237</v>
      </c>
      <c r="Z132" s="45">
        <f t="shared" si="262"/>
        <v>5111</v>
      </c>
      <c r="AA132" s="45">
        <f t="shared" si="262"/>
        <v>0</v>
      </c>
      <c r="AB132" s="45">
        <f t="shared" si="262"/>
        <v>0</v>
      </c>
      <c r="AC132" s="45">
        <f t="shared" si="262"/>
        <v>0</v>
      </c>
      <c r="AD132" s="45">
        <f t="shared" si="262"/>
        <v>0</v>
      </c>
      <c r="AE132" s="45">
        <f t="shared" si="262"/>
        <v>257925</v>
      </c>
      <c r="AF132" s="45">
        <f t="shared" si="262"/>
        <v>0</v>
      </c>
      <c r="AG132" s="45">
        <f t="shared" si="262"/>
        <v>0</v>
      </c>
      <c r="AH132" s="45">
        <f t="shared" si="262"/>
        <v>7800</v>
      </c>
      <c r="AI132" s="45">
        <f t="shared" si="262"/>
        <v>23451</v>
      </c>
      <c r="AJ132" s="45">
        <f t="shared" si="262"/>
        <v>2145</v>
      </c>
      <c r="AK132" s="45">
        <f t="shared" si="262"/>
        <v>2057</v>
      </c>
      <c r="AL132" s="45">
        <f t="shared" ref="AL132:CT132" si="263">SUM(AL133)</f>
        <v>0</v>
      </c>
      <c r="AM132" s="45">
        <f t="shared" si="263"/>
        <v>22600</v>
      </c>
      <c r="AN132" s="45">
        <f t="shared" si="263"/>
        <v>1510</v>
      </c>
      <c r="AO132" s="45">
        <f t="shared" si="263"/>
        <v>0</v>
      </c>
      <c r="AP132" s="45">
        <f t="shared" si="263"/>
        <v>0</v>
      </c>
      <c r="AQ132" s="45">
        <f t="shared" si="263"/>
        <v>0</v>
      </c>
      <c r="AR132" s="45">
        <f t="shared" si="263"/>
        <v>186492</v>
      </c>
      <c r="AS132" s="45">
        <f t="shared" si="263"/>
        <v>0</v>
      </c>
      <c r="AT132" s="45"/>
      <c r="AU132" s="45"/>
      <c r="AV132" s="45">
        <f t="shared" si="263"/>
        <v>0</v>
      </c>
      <c r="AW132" s="45">
        <f t="shared" si="263"/>
        <v>0</v>
      </c>
      <c r="AX132" s="45">
        <f t="shared" si="263"/>
        <v>0</v>
      </c>
      <c r="AY132" s="45"/>
      <c r="AZ132" s="45">
        <f t="shared" si="263"/>
        <v>11870</v>
      </c>
      <c r="BA132" s="45">
        <f t="shared" si="263"/>
        <v>1381125</v>
      </c>
      <c r="BB132" s="45">
        <f t="shared" si="263"/>
        <v>0</v>
      </c>
      <c r="BC132" s="45">
        <f t="shared" si="263"/>
        <v>0</v>
      </c>
      <c r="BD132" s="45">
        <f t="shared" si="263"/>
        <v>0</v>
      </c>
      <c r="BE132" s="45">
        <f t="shared" si="263"/>
        <v>0</v>
      </c>
      <c r="BF132" s="45">
        <f t="shared" si="263"/>
        <v>0</v>
      </c>
      <c r="BG132" s="45">
        <f t="shared" si="263"/>
        <v>0</v>
      </c>
      <c r="BH132" s="45">
        <f t="shared" si="263"/>
        <v>0</v>
      </c>
      <c r="BI132" s="45">
        <f t="shared" si="263"/>
        <v>0</v>
      </c>
      <c r="BJ132" s="45">
        <f t="shared" si="263"/>
        <v>0</v>
      </c>
      <c r="BK132" s="45">
        <f t="shared" si="263"/>
        <v>0</v>
      </c>
      <c r="BL132" s="45">
        <f t="shared" si="263"/>
        <v>0</v>
      </c>
      <c r="BM132" s="45">
        <f t="shared" si="263"/>
        <v>1381125</v>
      </c>
      <c r="BN132" s="45">
        <f t="shared" si="263"/>
        <v>0</v>
      </c>
      <c r="BO132" s="45">
        <f t="shared" si="263"/>
        <v>0</v>
      </c>
      <c r="BP132" s="45">
        <f t="shared" si="263"/>
        <v>0</v>
      </c>
      <c r="BQ132" s="45">
        <f t="shared" si="263"/>
        <v>0</v>
      </c>
      <c r="BR132" s="45">
        <f t="shared" si="263"/>
        <v>0</v>
      </c>
      <c r="BS132" s="45">
        <f t="shared" si="263"/>
        <v>0</v>
      </c>
      <c r="BT132" s="45">
        <f t="shared" si="263"/>
        <v>0</v>
      </c>
      <c r="BU132" s="45">
        <f t="shared" si="263"/>
        <v>0</v>
      </c>
      <c r="BV132" s="45">
        <f t="shared" si="263"/>
        <v>0</v>
      </c>
      <c r="BW132" s="45">
        <f t="shared" si="263"/>
        <v>0</v>
      </c>
      <c r="BX132" s="45">
        <f t="shared" si="263"/>
        <v>1381125</v>
      </c>
      <c r="BY132" s="45">
        <f t="shared" si="263"/>
        <v>190505</v>
      </c>
      <c r="BZ132" s="45">
        <f t="shared" si="263"/>
        <v>190505</v>
      </c>
      <c r="CA132" s="45">
        <f t="shared" si="263"/>
        <v>190505</v>
      </c>
      <c r="CB132" s="45">
        <f t="shared" si="263"/>
        <v>0</v>
      </c>
      <c r="CC132" s="45">
        <f t="shared" si="263"/>
        <v>190505</v>
      </c>
      <c r="CD132" s="45">
        <f t="shared" si="263"/>
        <v>0</v>
      </c>
      <c r="CE132" s="45">
        <f t="shared" si="263"/>
        <v>0</v>
      </c>
      <c r="CF132" s="45">
        <f t="shared" si="263"/>
        <v>0</v>
      </c>
      <c r="CG132" s="45">
        <f t="shared" si="263"/>
        <v>0</v>
      </c>
      <c r="CH132" s="45">
        <f t="shared" si="263"/>
        <v>0</v>
      </c>
      <c r="CI132" s="45">
        <f t="shared" si="263"/>
        <v>0</v>
      </c>
      <c r="CJ132" s="45">
        <f t="shared" si="263"/>
        <v>0</v>
      </c>
      <c r="CK132" s="45">
        <f t="shared" si="263"/>
        <v>0</v>
      </c>
      <c r="CL132" s="45">
        <f t="shared" si="263"/>
        <v>0</v>
      </c>
      <c r="CM132" s="45">
        <f t="shared" si="263"/>
        <v>0</v>
      </c>
      <c r="CN132" s="45"/>
      <c r="CO132" s="45"/>
      <c r="CP132" s="45">
        <f t="shared" si="263"/>
        <v>0</v>
      </c>
      <c r="CQ132" s="45">
        <f t="shared" si="263"/>
        <v>0</v>
      </c>
      <c r="CR132" s="45">
        <f t="shared" si="263"/>
        <v>0</v>
      </c>
      <c r="CS132" s="45">
        <f t="shared" si="263"/>
        <v>0</v>
      </c>
      <c r="CT132" s="46">
        <f t="shared" si="263"/>
        <v>0</v>
      </c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</row>
    <row r="133" spans="1:124" s="52" customFormat="1" ht="15.6" x14ac:dyDescent="0.3">
      <c r="A133" s="47" t="s">
        <v>1</v>
      </c>
      <c r="B133" s="47" t="s">
        <v>82</v>
      </c>
      <c r="C133" s="16" t="s">
        <v>234</v>
      </c>
      <c r="D133" s="45">
        <f>SUM(E133+BY133+CQ133)</f>
        <v>7731622</v>
      </c>
      <c r="E133" s="48">
        <f>SUM(F133+BA133)</f>
        <v>7541117</v>
      </c>
      <c r="F133" s="48">
        <f>SUM(G133+H133+I133+P133+S133+T133+U133+AE133+AD133)</f>
        <v>6159992</v>
      </c>
      <c r="G133" s="49">
        <v>3075695</v>
      </c>
      <c r="H133" s="49">
        <v>725853</v>
      </c>
      <c r="I133" s="48">
        <f t="shared" si="101"/>
        <v>1804973</v>
      </c>
      <c r="J133" s="49">
        <v>19113</v>
      </c>
      <c r="K133" s="49">
        <v>181482</v>
      </c>
      <c r="L133" s="49">
        <v>1165808</v>
      </c>
      <c r="M133" s="49">
        <v>0</v>
      </c>
      <c r="N133" s="49">
        <v>156810</v>
      </c>
      <c r="O133" s="49">
        <v>281760</v>
      </c>
      <c r="P133" s="48">
        <f t="shared" si="102"/>
        <v>0</v>
      </c>
      <c r="Q133" s="48">
        <v>0</v>
      </c>
      <c r="R133" s="48">
        <v>0</v>
      </c>
      <c r="S133" s="48">
        <v>0</v>
      </c>
      <c r="T133" s="49">
        <v>16636</v>
      </c>
      <c r="U133" s="48">
        <f>SUM(V133:AC133)</f>
        <v>278910</v>
      </c>
      <c r="V133" s="49">
        <v>17057</v>
      </c>
      <c r="W133" s="49">
        <v>163932</v>
      </c>
      <c r="X133" s="49">
        <v>42573</v>
      </c>
      <c r="Y133" s="49">
        <v>50237</v>
      </c>
      <c r="Z133" s="49">
        <v>5111</v>
      </c>
      <c r="AA133" s="49">
        <v>0</v>
      </c>
      <c r="AB133" s="49">
        <v>0</v>
      </c>
      <c r="AC133" s="49">
        <v>0</v>
      </c>
      <c r="AD133" s="49">
        <v>0</v>
      </c>
      <c r="AE133" s="48">
        <f>SUM(AF133:AZ133)</f>
        <v>257925</v>
      </c>
      <c r="AF133" s="48">
        <v>0</v>
      </c>
      <c r="AG133" s="48">
        <v>0</v>
      </c>
      <c r="AH133" s="49">
        <v>7800</v>
      </c>
      <c r="AI133" s="49">
        <v>23451</v>
      </c>
      <c r="AJ133" s="49">
        <v>2145</v>
      </c>
      <c r="AK133" s="49">
        <v>2057</v>
      </c>
      <c r="AL133" s="49">
        <v>0</v>
      </c>
      <c r="AM133" s="49">
        <v>22600</v>
      </c>
      <c r="AN133" s="49">
        <v>1510</v>
      </c>
      <c r="AO133" s="49">
        <v>0</v>
      </c>
      <c r="AP133" s="49">
        <v>0</v>
      </c>
      <c r="AQ133" s="49">
        <v>0</v>
      </c>
      <c r="AR133" s="49">
        <v>186492</v>
      </c>
      <c r="AS133" s="49">
        <v>0</v>
      </c>
      <c r="AT133" s="49">
        <v>0</v>
      </c>
      <c r="AU133" s="49">
        <v>0</v>
      </c>
      <c r="AV133" s="49">
        <v>0</v>
      </c>
      <c r="AW133" s="49">
        <v>0</v>
      </c>
      <c r="AX133" s="49">
        <v>0</v>
      </c>
      <c r="AY133" s="49">
        <v>0</v>
      </c>
      <c r="AZ133" s="49">
        <v>11870</v>
      </c>
      <c r="BA133" s="48">
        <f>SUM(BB133+BF133+BI133+BJ133+BM133)</f>
        <v>1381125</v>
      </c>
      <c r="BB133" s="48">
        <f>SUM(BC133:BE133)</f>
        <v>0</v>
      </c>
      <c r="BC133" s="48">
        <v>0</v>
      </c>
      <c r="BD133" s="48">
        <v>0</v>
      </c>
      <c r="BE133" s="48">
        <v>0</v>
      </c>
      <c r="BF133" s="48">
        <f>SUM(BH133:BH133)</f>
        <v>0</v>
      </c>
      <c r="BG133" s="48">
        <v>0</v>
      </c>
      <c r="BH133" s="48">
        <v>0</v>
      </c>
      <c r="BI133" s="48">
        <v>0</v>
      </c>
      <c r="BJ133" s="48">
        <f t="shared" si="103"/>
        <v>0</v>
      </c>
      <c r="BK133" s="48">
        <v>0</v>
      </c>
      <c r="BL133" s="48">
        <v>0</v>
      </c>
      <c r="BM133" s="48">
        <f>SUM(BN133:BX133)</f>
        <v>1381125</v>
      </c>
      <c r="BN133" s="48">
        <v>0</v>
      </c>
      <c r="BO133" s="48">
        <v>0</v>
      </c>
      <c r="BP133" s="48">
        <v>0</v>
      </c>
      <c r="BQ133" s="48">
        <v>0</v>
      </c>
      <c r="BR133" s="48">
        <v>0</v>
      </c>
      <c r="BS133" s="48"/>
      <c r="BT133" s="48">
        <v>0</v>
      </c>
      <c r="BU133" s="48">
        <v>0</v>
      </c>
      <c r="BV133" s="48">
        <v>0</v>
      </c>
      <c r="BW133" s="48">
        <v>0</v>
      </c>
      <c r="BX133" s="49">
        <v>1381125</v>
      </c>
      <c r="BY133" s="48">
        <f>SUM(BZ133+CP133)</f>
        <v>190505</v>
      </c>
      <c r="BZ133" s="48">
        <f>SUM(CA133+CD133+CJ133)</f>
        <v>190505</v>
      </c>
      <c r="CA133" s="48">
        <f t="shared" si="104"/>
        <v>190505</v>
      </c>
      <c r="CB133" s="48">
        <v>0</v>
      </c>
      <c r="CC133" s="49">
        <v>190505</v>
      </c>
      <c r="CD133" s="48">
        <f>SUM(CE133:CI133)</f>
        <v>0</v>
      </c>
      <c r="CE133" s="48">
        <v>0</v>
      </c>
      <c r="CF133" s="48">
        <v>0</v>
      </c>
      <c r="CG133" s="48">
        <v>0</v>
      </c>
      <c r="CH133" s="48">
        <v>0</v>
      </c>
      <c r="CI133" s="48">
        <v>0</v>
      </c>
      <c r="CJ133" s="48">
        <f>SUM(CK133:CO133)</f>
        <v>0</v>
      </c>
      <c r="CK133" s="48"/>
      <c r="CL133" s="48"/>
      <c r="CM133" s="48">
        <v>0</v>
      </c>
      <c r="CN133" s="48"/>
      <c r="CO133" s="48"/>
      <c r="CP133" s="48">
        <v>0</v>
      </c>
      <c r="CQ133" s="48">
        <f t="shared" si="105"/>
        <v>0</v>
      </c>
      <c r="CR133" s="48">
        <f t="shared" si="106"/>
        <v>0</v>
      </c>
      <c r="CS133" s="48">
        <v>0</v>
      </c>
      <c r="CT133" s="50">
        <v>0</v>
      </c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</row>
    <row r="134" spans="1:124" s="44" customFormat="1" ht="31.2" x14ac:dyDescent="0.3">
      <c r="A134" s="39" t="s">
        <v>235</v>
      </c>
      <c r="B134" s="39" t="s">
        <v>1</v>
      </c>
      <c r="C134" s="15" t="s">
        <v>236</v>
      </c>
      <c r="D134" s="45">
        <f t="shared" ref="D134:BP134" si="264">SUM(D135:D137)</f>
        <v>1952575</v>
      </c>
      <c r="E134" s="45">
        <f t="shared" si="264"/>
        <v>1950238</v>
      </c>
      <c r="F134" s="45">
        <f t="shared" si="264"/>
        <v>1899798</v>
      </c>
      <c r="G134" s="45">
        <f t="shared" si="264"/>
        <v>1128420</v>
      </c>
      <c r="H134" s="45">
        <f t="shared" si="264"/>
        <v>268832</v>
      </c>
      <c r="I134" s="45">
        <f t="shared" si="264"/>
        <v>20988</v>
      </c>
      <c r="J134" s="45">
        <f t="shared" si="264"/>
        <v>0</v>
      </c>
      <c r="K134" s="45">
        <f t="shared" si="264"/>
        <v>0</v>
      </c>
      <c r="L134" s="45">
        <f t="shared" si="264"/>
        <v>0</v>
      </c>
      <c r="M134" s="45">
        <f t="shared" si="264"/>
        <v>0</v>
      </c>
      <c r="N134" s="45">
        <f t="shared" si="264"/>
        <v>0</v>
      </c>
      <c r="O134" s="45">
        <f t="shared" si="264"/>
        <v>20988</v>
      </c>
      <c r="P134" s="45">
        <f t="shared" si="264"/>
        <v>0</v>
      </c>
      <c r="Q134" s="45">
        <f t="shared" si="264"/>
        <v>0</v>
      </c>
      <c r="R134" s="45">
        <f t="shared" si="264"/>
        <v>0</v>
      </c>
      <c r="S134" s="45">
        <f t="shared" si="264"/>
        <v>0</v>
      </c>
      <c r="T134" s="45">
        <f t="shared" si="264"/>
        <v>13304</v>
      </c>
      <c r="U134" s="45">
        <f t="shared" si="264"/>
        <v>0</v>
      </c>
      <c r="V134" s="45">
        <f t="shared" si="264"/>
        <v>0</v>
      </c>
      <c r="W134" s="45">
        <f t="shared" si="264"/>
        <v>0</v>
      </c>
      <c r="X134" s="45">
        <f t="shared" si="264"/>
        <v>0</v>
      </c>
      <c r="Y134" s="45">
        <f t="shared" si="264"/>
        <v>0</v>
      </c>
      <c r="Z134" s="45">
        <f t="shared" si="264"/>
        <v>0</v>
      </c>
      <c r="AA134" s="45">
        <f t="shared" si="264"/>
        <v>0</v>
      </c>
      <c r="AB134" s="45">
        <f t="shared" si="264"/>
        <v>0</v>
      </c>
      <c r="AC134" s="45">
        <f t="shared" si="264"/>
        <v>0</v>
      </c>
      <c r="AD134" s="45">
        <f t="shared" si="264"/>
        <v>0</v>
      </c>
      <c r="AE134" s="45">
        <f t="shared" si="264"/>
        <v>468254</v>
      </c>
      <c r="AF134" s="45">
        <f t="shared" si="264"/>
        <v>0</v>
      </c>
      <c r="AG134" s="45">
        <f t="shared" si="264"/>
        <v>0</v>
      </c>
      <c r="AH134" s="45">
        <f t="shared" si="264"/>
        <v>0</v>
      </c>
      <c r="AI134" s="45">
        <f t="shared" si="264"/>
        <v>12698</v>
      </c>
      <c r="AJ134" s="45">
        <f t="shared" si="264"/>
        <v>20960</v>
      </c>
      <c r="AK134" s="45">
        <f t="shared" si="264"/>
        <v>0</v>
      </c>
      <c r="AL134" s="45">
        <f t="shared" si="264"/>
        <v>0</v>
      </c>
      <c r="AM134" s="45">
        <f t="shared" si="264"/>
        <v>0</v>
      </c>
      <c r="AN134" s="45">
        <f t="shared" si="264"/>
        <v>128299</v>
      </c>
      <c r="AO134" s="45">
        <f t="shared" si="264"/>
        <v>0</v>
      </c>
      <c r="AP134" s="45">
        <f t="shared" si="264"/>
        <v>0</v>
      </c>
      <c r="AQ134" s="45">
        <f t="shared" si="264"/>
        <v>0</v>
      </c>
      <c r="AR134" s="45">
        <f t="shared" si="264"/>
        <v>0</v>
      </c>
      <c r="AS134" s="45">
        <f t="shared" si="264"/>
        <v>0</v>
      </c>
      <c r="AT134" s="45"/>
      <c r="AU134" s="45"/>
      <c r="AV134" s="45">
        <f t="shared" si="264"/>
        <v>0</v>
      </c>
      <c r="AW134" s="45">
        <f t="shared" si="264"/>
        <v>0</v>
      </c>
      <c r="AX134" s="45">
        <f t="shared" si="264"/>
        <v>0</v>
      </c>
      <c r="AY134" s="45"/>
      <c r="AZ134" s="45">
        <f t="shared" si="264"/>
        <v>306297</v>
      </c>
      <c r="BA134" s="45">
        <f t="shared" si="264"/>
        <v>50440</v>
      </c>
      <c r="BB134" s="45">
        <f t="shared" si="264"/>
        <v>0</v>
      </c>
      <c r="BC134" s="45">
        <f t="shared" si="264"/>
        <v>0</v>
      </c>
      <c r="BD134" s="45">
        <f t="shared" si="264"/>
        <v>0</v>
      </c>
      <c r="BE134" s="45">
        <f t="shared" si="264"/>
        <v>0</v>
      </c>
      <c r="BF134" s="45">
        <f t="shared" si="264"/>
        <v>0</v>
      </c>
      <c r="BG134" s="45">
        <f t="shared" si="264"/>
        <v>0</v>
      </c>
      <c r="BH134" s="45">
        <f t="shared" si="264"/>
        <v>0</v>
      </c>
      <c r="BI134" s="45">
        <f t="shared" si="264"/>
        <v>0</v>
      </c>
      <c r="BJ134" s="45">
        <f t="shared" si="264"/>
        <v>0</v>
      </c>
      <c r="BK134" s="45">
        <f t="shared" si="264"/>
        <v>0</v>
      </c>
      <c r="BL134" s="45">
        <f t="shared" ref="BL134" si="265">SUM(BL135:BL137)</f>
        <v>0</v>
      </c>
      <c r="BM134" s="45">
        <f t="shared" si="264"/>
        <v>50440</v>
      </c>
      <c r="BN134" s="45">
        <f t="shared" si="264"/>
        <v>0</v>
      </c>
      <c r="BO134" s="45">
        <f t="shared" si="264"/>
        <v>0</v>
      </c>
      <c r="BP134" s="45">
        <f t="shared" si="264"/>
        <v>50440</v>
      </c>
      <c r="BQ134" s="45">
        <f t="shared" ref="BQ134:CT134" si="266">SUM(BQ135:BQ137)</f>
        <v>0</v>
      </c>
      <c r="BR134" s="45">
        <f t="shared" si="266"/>
        <v>0</v>
      </c>
      <c r="BS134" s="45">
        <f t="shared" si="266"/>
        <v>0</v>
      </c>
      <c r="BT134" s="45">
        <f t="shared" si="266"/>
        <v>0</v>
      </c>
      <c r="BU134" s="45">
        <f t="shared" si="266"/>
        <v>0</v>
      </c>
      <c r="BV134" s="45">
        <f t="shared" si="266"/>
        <v>0</v>
      </c>
      <c r="BW134" s="45">
        <f t="shared" si="266"/>
        <v>0</v>
      </c>
      <c r="BX134" s="45">
        <f t="shared" si="266"/>
        <v>0</v>
      </c>
      <c r="BY134" s="45">
        <f t="shared" si="266"/>
        <v>2337</v>
      </c>
      <c r="BZ134" s="45">
        <f t="shared" si="266"/>
        <v>2337</v>
      </c>
      <c r="CA134" s="45">
        <f t="shared" si="266"/>
        <v>2337</v>
      </c>
      <c r="CB134" s="45">
        <f t="shared" si="266"/>
        <v>0</v>
      </c>
      <c r="CC134" s="45">
        <f t="shared" si="266"/>
        <v>2337</v>
      </c>
      <c r="CD134" s="45">
        <f t="shared" si="266"/>
        <v>0</v>
      </c>
      <c r="CE134" s="45">
        <f t="shared" si="266"/>
        <v>0</v>
      </c>
      <c r="CF134" s="45">
        <f t="shared" ref="CF134:CG134" si="267">SUM(CF135:CF137)</f>
        <v>0</v>
      </c>
      <c r="CG134" s="45">
        <f t="shared" si="267"/>
        <v>0</v>
      </c>
      <c r="CH134" s="45">
        <f t="shared" si="266"/>
        <v>0</v>
      </c>
      <c r="CI134" s="45">
        <f t="shared" ref="CI134" si="268">SUM(CI135:CI137)</f>
        <v>0</v>
      </c>
      <c r="CJ134" s="45">
        <f t="shared" si="266"/>
        <v>0</v>
      </c>
      <c r="CK134" s="45">
        <f t="shared" si="266"/>
        <v>0</v>
      </c>
      <c r="CL134" s="45">
        <f t="shared" ref="CL134" si="269">SUM(CL135:CL137)</f>
        <v>0</v>
      </c>
      <c r="CM134" s="45">
        <f t="shared" si="266"/>
        <v>0</v>
      </c>
      <c r="CN134" s="45"/>
      <c r="CO134" s="45"/>
      <c r="CP134" s="45">
        <f t="shared" si="266"/>
        <v>0</v>
      </c>
      <c r="CQ134" s="45">
        <f t="shared" si="266"/>
        <v>0</v>
      </c>
      <c r="CR134" s="45">
        <f t="shared" si="266"/>
        <v>0</v>
      </c>
      <c r="CS134" s="45">
        <f t="shared" si="266"/>
        <v>0</v>
      </c>
      <c r="CT134" s="46">
        <f t="shared" si="266"/>
        <v>0</v>
      </c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</row>
    <row r="135" spans="1:124" s="52" customFormat="1" ht="31.2" x14ac:dyDescent="0.3">
      <c r="A135" s="47" t="s">
        <v>1</v>
      </c>
      <c r="B135" s="47" t="s">
        <v>82</v>
      </c>
      <c r="C135" s="16" t="s">
        <v>237</v>
      </c>
      <c r="D135" s="45">
        <f>SUM(E135+BY135+CQ135)</f>
        <v>87673</v>
      </c>
      <c r="E135" s="48">
        <f>SUM(F135+BA135)</f>
        <v>87673</v>
      </c>
      <c r="F135" s="48">
        <f>SUM(G135+H135+I135+P135+S135+T135+U135+AE135+AD135)</f>
        <v>87673</v>
      </c>
      <c r="G135" s="49">
        <v>0</v>
      </c>
      <c r="H135" s="49">
        <v>0</v>
      </c>
      <c r="I135" s="48">
        <f t="shared" si="101"/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f t="shared" si="102"/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f t="shared" ref="U135:U137" si="270">SUM(V135:AC135)</f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48">
        <v>0</v>
      </c>
      <c r="AD135" s="48">
        <v>0</v>
      </c>
      <c r="AE135" s="48">
        <f>SUM(AF135:AZ135)</f>
        <v>87673</v>
      </c>
      <c r="AF135" s="48">
        <v>0</v>
      </c>
      <c r="AG135" s="48">
        <v>0</v>
      </c>
      <c r="AH135" s="48">
        <v>0</v>
      </c>
      <c r="AI135" s="48">
        <v>0</v>
      </c>
      <c r="AJ135" s="48">
        <v>0</v>
      </c>
      <c r="AK135" s="48">
        <v>0</v>
      </c>
      <c r="AL135" s="48">
        <v>0</v>
      </c>
      <c r="AM135" s="48">
        <v>0</v>
      </c>
      <c r="AN135" s="49">
        <v>6003</v>
      </c>
      <c r="AO135" s="48">
        <v>0</v>
      </c>
      <c r="AP135" s="48">
        <v>0</v>
      </c>
      <c r="AQ135" s="48">
        <v>0</v>
      </c>
      <c r="AR135" s="48">
        <v>0</v>
      </c>
      <c r="AS135" s="48">
        <v>0</v>
      </c>
      <c r="AT135" s="48">
        <v>0</v>
      </c>
      <c r="AU135" s="48">
        <v>0</v>
      </c>
      <c r="AV135" s="48">
        <v>0</v>
      </c>
      <c r="AW135" s="48">
        <v>0</v>
      </c>
      <c r="AX135" s="48">
        <v>0</v>
      </c>
      <c r="AY135" s="48">
        <v>0</v>
      </c>
      <c r="AZ135" s="49">
        <v>81670</v>
      </c>
      <c r="BA135" s="48">
        <f>SUM(BB135+BF135+BI135+BJ135+BM135)</f>
        <v>0</v>
      </c>
      <c r="BB135" s="48">
        <f>SUM(BC135:BE135)</f>
        <v>0</v>
      </c>
      <c r="BC135" s="48">
        <v>0</v>
      </c>
      <c r="BD135" s="48">
        <v>0</v>
      </c>
      <c r="BE135" s="48">
        <v>0</v>
      </c>
      <c r="BF135" s="48">
        <f>SUM(BH135:BH135)</f>
        <v>0</v>
      </c>
      <c r="BG135" s="48">
        <v>0</v>
      </c>
      <c r="BH135" s="48">
        <v>0</v>
      </c>
      <c r="BI135" s="48">
        <v>0</v>
      </c>
      <c r="BJ135" s="48">
        <f t="shared" si="103"/>
        <v>0</v>
      </c>
      <c r="BK135" s="48">
        <v>0</v>
      </c>
      <c r="BL135" s="48">
        <v>0</v>
      </c>
      <c r="BM135" s="48">
        <f>SUM(BN135:BX135)</f>
        <v>0</v>
      </c>
      <c r="BN135" s="48">
        <v>0</v>
      </c>
      <c r="BO135" s="48">
        <v>0</v>
      </c>
      <c r="BP135" s="48">
        <v>0</v>
      </c>
      <c r="BQ135" s="48">
        <v>0</v>
      </c>
      <c r="BR135" s="48">
        <v>0</v>
      </c>
      <c r="BS135" s="48">
        <v>0</v>
      </c>
      <c r="BT135" s="48">
        <v>0</v>
      </c>
      <c r="BU135" s="48">
        <v>0</v>
      </c>
      <c r="BV135" s="48">
        <v>0</v>
      </c>
      <c r="BW135" s="48">
        <v>0</v>
      </c>
      <c r="BX135" s="48">
        <v>0</v>
      </c>
      <c r="BY135" s="48">
        <f>SUM(BZ135+CP135)</f>
        <v>0</v>
      </c>
      <c r="BZ135" s="48">
        <f>SUM(CA135+CD135+CJ135)</f>
        <v>0</v>
      </c>
      <c r="CA135" s="48">
        <f t="shared" si="104"/>
        <v>0</v>
      </c>
      <c r="CB135" s="48">
        <v>0</v>
      </c>
      <c r="CC135" s="48">
        <v>0</v>
      </c>
      <c r="CD135" s="48">
        <f>SUM(CE135:CI135)</f>
        <v>0</v>
      </c>
      <c r="CE135" s="48">
        <v>0</v>
      </c>
      <c r="CF135" s="48">
        <v>0</v>
      </c>
      <c r="CG135" s="48">
        <v>0</v>
      </c>
      <c r="CH135" s="48">
        <v>0</v>
      </c>
      <c r="CI135" s="48">
        <v>0</v>
      </c>
      <c r="CJ135" s="48">
        <f>SUM(CK135:CO135)</f>
        <v>0</v>
      </c>
      <c r="CK135" s="48">
        <v>0</v>
      </c>
      <c r="CL135" s="48">
        <v>0</v>
      </c>
      <c r="CM135" s="48">
        <v>0</v>
      </c>
      <c r="CN135" s="48"/>
      <c r="CO135" s="48"/>
      <c r="CP135" s="48">
        <v>0</v>
      </c>
      <c r="CQ135" s="48">
        <f t="shared" si="105"/>
        <v>0</v>
      </c>
      <c r="CR135" s="48">
        <f t="shared" si="106"/>
        <v>0</v>
      </c>
      <c r="CS135" s="48">
        <v>0</v>
      </c>
      <c r="CT135" s="50">
        <v>0</v>
      </c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</row>
    <row r="136" spans="1:124" s="52" customFormat="1" ht="15.6" x14ac:dyDescent="0.3">
      <c r="A136" s="47" t="s">
        <v>1</v>
      </c>
      <c r="B136" s="47" t="s">
        <v>86</v>
      </c>
      <c r="C136" s="16" t="s">
        <v>238</v>
      </c>
      <c r="D136" s="45">
        <f>SUM(E136+BY136+CQ136)</f>
        <v>843314</v>
      </c>
      <c r="E136" s="48">
        <f>SUM(F136+BA136)</f>
        <v>840977</v>
      </c>
      <c r="F136" s="48">
        <f>SUM(G136+H136+I136+P136+S136+T136+U136+AE136+AD136)</f>
        <v>840977</v>
      </c>
      <c r="G136" s="49">
        <v>629040</v>
      </c>
      <c r="H136" s="49">
        <v>143987</v>
      </c>
      <c r="I136" s="48">
        <f>SUM(J136:O136)</f>
        <v>20988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20988</v>
      </c>
      <c r="P136" s="48">
        <f>SUM(Q136:R136)</f>
        <v>0</v>
      </c>
      <c r="Q136" s="48"/>
      <c r="R136" s="48">
        <v>0</v>
      </c>
      <c r="S136" s="48">
        <v>0</v>
      </c>
      <c r="T136" s="48">
        <v>13304</v>
      </c>
      <c r="U136" s="48">
        <f t="shared" si="270"/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48">
        <v>0</v>
      </c>
      <c r="AD136" s="48">
        <v>0</v>
      </c>
      <c r="AE136" s="48">
        <f>SUM(AF136:AZ136)</f>
        <v>33658</v>
      </c>
      <c r="AF136" s="48">
        <v>0</v>
      </c>
      <c r="AG136" s="48">
        <v>0</v>
      </c>
      <c r="AH136" s="48">
        <v>0</v>
      </c>
      <c r="AI136" s="48">
        <v>12698</v>
      </c>
      <c r="AJ136" s="48">
        <v>20960</v>
      </c>
      <c r="AK136" s="48">
        <v>0</v>
      </c>
      <c r="AL136" s="48">
        <v>0</v>
      </c>
      <c r="AM136" s="48">
        <v>0</v>
      </c>
      <c r="AN136" s="49">
        <v>0</v>
      </c>
      <c r="AO136" s="48">
        <v>0</v>
      </c>
      <c r="AP136" s="48">
        <v>0</v>
      </c>
      <c r="AQ136" s="48">
        <v>0</v>
      </c>
      <c r="AR136" s="48">
        <v>0</v>
      </c>
      <c r="AS136" s="48">
        <v>0</v>
      </c>
      <c r="AT136" s="48">
        <v>0</v>
      </c>
      <c r="AU136" s="48">
        <v>0</v>
      </c>
      <c r="AV136" s="48">
        <v>0</v>
      </c>
      <c r="AW136" s="48">
        <v>0</v>
      </c>
      <c r="AX136" s="48">
        <v>0</v>
      </c>
      <c r="AY136" s="48">
        <v>0</v>
      </c>
      <c r="AZ136" s="49">
        <v>0</v>
      </c>
      <c r="BA136" s="48">
        <f>SUM(BB136+BF136+BI136+BJ136+BM136)</f>
        <v>0</v>
      </c>
      <c r="BB136" s="48">
        <f>SUM(BC136:BE136)</f>
        <v>0</v>
      </c>
      <c r="BC136" s="48">
        <v>0</v>
      </c>
      <c r="BD136" s="48">
        <v>0</v>
      </c>
      <c r="BE136" s="48">
        <v>0</v>
      </c>
      <c r="BF136" s="48">
        <f>SUM(BH136:BH136)</f>
        <v>0</v>
      </c>
      <c r="BG136" s="48">
        <v>0</v>
      </c>
      <c r="BH136" s="48">
        <v>0</v>
      </c>
      <c r="BI136" s="48">
        <v>0</v>
      </c>
      <c r="BJ136" s="48">
        <f>SUM(BK136)</f>
        <v>0</v>
      </c>
      <c r="BK136" s="48">
        <v>0</v>
      </c>
      <c r="BL136" s="48">
        <v>0</v>
      </c>
      <c r="BM136" s="48">
        <f>SUM(BN136:BX136)</f>
        <v>0</v>
      </c>
      <c r="BN136" s="48">
        <v>0</v>
      </c>
      <c r="BO136" s="48">
        <v>0</v>
      </c>
      <c r="BP136" s="48">
        <v>0</v>
      </c>
      <c r="BQ136" s="48">
        <v>0</v>
      </c>
      <c r="BR136" s="48">
        <v>0</v>
      </c>
      <c r="BS136" s="48">
        <v>0</v>
      </c>
      <c r="BT136" s="48">
        <v>0</v>
      </c>
      <c r="BU136" s="48">
        <v>0</v>
      </c>
      <c r="BV136" s="48">
        <v>0</v>
      </c>
      <c r="BW136" s="48">
        <v>0</v>
      </c>
      <c r="BX136" s="48">
        <v>0</v>
      </c>
      <c r="BY136" s="48">
        <f>SUM(BZ136+CP136)</f>
        <v>2337</v>
      </c>
      <c r="BZ136" s="48">
        <f>SUM(CA136+CD136+CJ136)</f>
        <v>2337</v>
      </c>
      <c r="CA136" s="48">
        <f>SUM(CB136:CC136)</f>
        <v>2337</v>
      </c>
      <c r="CB136" s="48">
        <v>0</v>
      </c>
      <c r="CC136" s="48">
        <v>2337</v>
      </c>
      <c r="CD136" s="48">
        <f>SUM(CE136:CI136)</f>
        <v>0</v>
      </c>
      <c r="CE136" s="48">
        <v>0</v>
      </c>
      <c r="CF136" s="48">
        <v>0</v>
      </c>
      <c r="CG136" s="48">
        <v>0</v>
      </c>
      <c r="CH136" s="48">
        <v>0</v>
      </c>
      <c r="CI136" s="48">
        <v>0</v>
      </c>
      <c r="CJ136" s="48">
        <f>SUM(CK136:CO136)</f>
        <v>0</v>
      </c>
      <c r="CK136" s="48">
        <v>0</v>
      </c>
      <c r="CL136" s="48">
        <v>0</v>
      </c>
      <c r="CM136" s="48">
        <v>0</v>
      </c>
      <c r="CN136" s="48"/>
      <c r="CO136" s="48"/>
      <c r="CP136" s="48">
        <v>0</v>
      </c>
      <c r="CQ136" s="48">
        <f>SUM(CR136)</f>
        <v>0</v>
      </c>
      <c r="CR136" s="48">
        <f>SUM(CS136:CT136)</f>
        <v>0</v>
      </c>
      <c r="CS136" s="48">
        <v>0</v>
      </c>
      <c r="CT136" s="50">
        <v>0</v>
      </c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</row>
    <row r="137" spans="1:124" s="52" customFormat="1" ht="15.6" x14ac:dyDescent="0.3">
      <c r="A137" s="47" t="s">
        <v>1</v>
      </c>
      <c r="B137" s="47" t="s">
        <v>86</v>
      </c>
      <c r="C137" s="16" t="s">
        <v>239</v>
      </c>
      <c r="D137" s="45">
        <f>SUM(E137+BY137+CQ137)</f>
        <v>1021588</v>
      </c>
      <c r="E137" s="48">
        <f>SUM(F137+BA137)</f>
        <v>1021588</v>
      </c>
      <c r="F137" s="48">
        <f>SUM(G137+H137+I137+P137+S137+T137+U137+AE137+AD137)</f>
        <v>971148</v>
      </c>
      <c r="G137" s="49">
        <v>499380</v>
      </c>
      <c r="H137" s="49">
        <v>124845</v>
      </c>
      <c r="I137" s="48">
        <f t="shared" si="101"/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f t="shared" si="102"/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f t="shared" si="270"/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48">
        <v>0</v>
      </c>
      <c r="AD137" s="48">
        <v>0</v>
      </c>
      <c r="AE137" s="48">
        <f>SUM(AF137:AZ137)</f>
        <v>346923</v>
      </c>
      <c r="AF137" s="48">
        <v>0</v>
      </c>
      <c r="AG137" s="48">
        <v>0</v>
      </c>
      <c r="AH137" s="48">
        <v>0</v>
      </c>
      <c r="AI137" s="48">
        <v>0</v>
      </c>
      <c r="AJ137" s="48">
        <v>0</v>
      </c>
      <c r="AK137" s="48">
        <v>0</v>
      </c>
      <c r="AL137" s="48">
        <v>0</v>
      </c>
      <c r="AM137" s="48">
        <v>0</v>
      </c>
      <c r="AN137" s="49">
        <v>122296</v>
      </c>
      <c r="AO137" s="48">
        <v>0</v>
      </c>
      <c r="AP137" s="48">
        <v>0</v>
      </c>
      <c r="AQ137" s="48">
        <v>0</v>
      </c>
      <c r="AR137" s="48">
        <v>0</v>
      </c>
      <c r="AS137" s="48">
        <v>0</v>
      </c>
      <c r="AT137" s="48">
        <v>0</v>
      </c>
      <c r="AU137" s="48">
        <v>0</v>
      </c>
      <c r="AV137" s="48">
        <v>0</v>
      </c>
      <c r="AW137" s="48">
        <v>0</v>
      </c>
      <c r="AX137" s="48">
        <v>0</v>
      </c>
      <c r="AY137" s="48">
        <v>0</v>
      </c>
      <c r="AZ137" s="49">
        <v>224627</v>
      </c>
      <c r="BA137" s="48">
        <f>SUM(BB137+BF137+BI137+BJ137+BM137)</f>
        <v>50440</v>
      </c>
      <c r="BB137" s="48">
        <f>SUM(BC137:BE137)</f>
        <v>0</v>
      </c>
      <c r="BC137" s="48">
        <v>0</v>
      </c>
      <c r="BD137" s="48">
        <v>0</v>
      </c>
      <c r="BE137" s="48">
        <v>0</v>
      </c>
      <c r="BF137" s="48">
        <f>SUM(BH137:BH137)</f>
        <v>0</v>
      </c>
      <c r="BG137" s="48">
        <v>0</v>
      </c>
      <c r="BH137" s="48">
        <v>0</v>
      </c>
      <c r="BI137" s="48">
        <v>0</v>
      </c>
      <c r="BJ137" s="48">
        <f t="shared" si="103"/>
        <v>0</v>
      </c>
      <c r="BK137" s="48">
        <v>0</v>
      </c>
      <c r="BL137" s="48">
        <v>0</v>
      </c>
      <c r="BM137" s="48">
        <f>SUM(BN137:BX137)</f>
        <v>50440</v>
      </c>
      <c r="BN137" s="48">
        <v>0</v>
      </c>
      <c r="BO137" s="48">
        <v>0</v>
      </c>
      <c r="BP137" s="48">
        <v>50440</v>
      </c>
      <c r="BQ137" s="48">
        <v>0</v>
      </c>
      <c r="BR137" s="48">
        <v>0</v>
      </c>
      <c r="BS137" s="48">
        <v>0</v>
      </c>
      <c r="BT137" s="48">
        <v>0</v>
      </c>
      <c r="BU137" s="48">
        <v>0</v>
      </c>
      <c r="BV137" s="48">
        <v>0</v>
      </c>
      <c r="BW137" s="48">
        <v>0</v>
      </c>
      <c r="BX137" s="48">
        <v>0</v>
      </c>
      <c r="BY137" s="48">
        <f>SUM(BZ137+CP137)</f>
        <v>0</v>
      </c>
      <c r="BZ137" s="48">
        <f>SUM(CA137+CD137+CJ137)</f>
        <v>0</v>
      </c>
      <c r="CA137" s="48">
        <f t="shared" si="104"/>
        <v>0</v>
      </c>
      <c r="CB137" s="48">
        <v>0</v>
      </c>
      <c r="CC137" s="48">
        <v>0</v>
      </c>
      <c r="CD137" s="48">
        <f>SUM(CE137:CI137)</f>
        <v>0</v>
      </c>
      <c r="CE137" s="48">
        <v>0</v>
      </c>
      <c r="CF137" s="48">
        <v>0</v>
      </c>
      <c r="CG137" s="48">
        <v>0</v>
      </c>
      <c r="CH137" s="48">
        <v>0</v>
      </c>
      <c r="CI137" s="48">
        <v>0</v>
      </c>
      <c r="CJ137" s="48">
        <f>SUM(CK137:CO137)</f>
        <v>0</v>
      </c>
      <c r="CK137" s="48">
        <v>0</v>
      </c>
      <c r="CL137" s="48">
        <v>0</v>
      </c>
      <c r="CM137" s="48">
        <v>0</v>
      </c>
      <c r="CN137" s="48"/>
      <c r="CO137" s="48"/>
      <c r="CP137" s="48">
        <v>0</v>
      </c>
      <c r="CQ137" s="48">
        <f t="shared" si="105"/>
        <v>0</v>
      </c>
      <c r="CR137" s="48">
        <f t="shared" si="106"/>
        <v>0</v>
      </c>
      <c r="CS137" s="48">
        <v>0</v>
      </c>
      <c r="CT137" s="50">
        <v>0</v>
      </c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</row>
    <row r="138" spans="1:124" s="44" customFormat="1" ht="31.2" x14ac:dyDescent="0.3">
      <c r="A138" s="55" t="s">
        <v>240</v>
      </c>
      <c r="B138" s="55" t="s">
        <v>1</v>
      </c>
      <c r="C138" s="17" t="s">
        <v>241</v>
      </c>
      <c r="D138" s="56">
        <f>SUM(D139+D143+D146)</f>
        <v>30803603</v>
      </c>
      <c r="E138" s="56">
        <f t="shared" ref="E138:BS138" si="271">SUM(E139+E143+E146)</f>
        <v>29148340</v>
      </c>
      <c r="F138" s="56">
        <f t="shared" si="271"/>
        <v>28643164</v>
      </c>
      <c r="G138" s="56">
        <f t="shared" si="271"/>
        <v>19962698</v>
      </c>
      <c r="H138" s="56">
        <f t="shared" si="271"/>
        <v>4706986</v>
      </c>
      <c r="I138" s="56">
        <f t="shared" si="271"/>
        <v>988712</v>
      </c>
      <c r="J138" s="56">
        <f t="shared" si="271"/>
        <v>11648</v>
      </c>
      <c r="K138" s="56">
        <f t="shared" si="271"/>
        <v>179995</v>
      </c>
      <c r="L138" s="56">
        <f t="shared" si="271"/>
        <v>0</v>
      </c>
      <c r="M138" s="56">
        <f t="shared" si="271"/>
        <v>0</v>
      </c>
      <c r="N138" s="56">
        <f t="shared" si="271"/>
        <v>290570</v>
      </c>
      <c r="O138" s="56">
        <f t="shared" si="271"/>
        <v>506499</v>
      </c>
      <c r="P138" s="56">
        <f t="shared" si="271"/>
        <v>10682</v>
      </c>
      <c r="Q138" s="56">
        <f t="shared" si="271"/>
        <v>10682</v>
      </c>
      <c r="R138" s="56">
        <f t="shared" si="271"/>
        <v>0</v>
      </c>
      <c r="S138" s="56">
        <f t="shared" si="271"/>
        <v>0</v>
      </c>
      <c r="T138" s="56">
        <f t="shared" si="271"/>
        <v>118042</v>
      </c>
      <c r="U138" s="56">
        <f t="shared" si="271"/>
        <v>593776</v>
      </c>
      <c r="V138" s="56">
        <f t="shared" si="271"/>
        <v>7150</v>
      </c>
      <c r="W138" s="56">
        <f t="shared" si="271"/>
        <v>421800</v>
      </c>
      <c r="X138" s="56">
        <f t="shared" si="271"/>
        <v>123253</v>
      </c>
      <c r="Y138" s="56">
        <f t="shared" si="271"/>
        <v>30384</v>
      </c>
      <c r="Z138" s="56">
        <f t="shared" si="271"/>
        <v>7102</v>
      </c>
      <c r="AA138" s="56">
        <f t="shared" si="271"/>
        <v>0</v>
      </c>
      <c r="AB138" s="56">
        <f t="shared" si="271"/>
        <v>0</v>
      </c>
      <c r="AC138" s="56">
        <f t="shared" si="271"/>
        <v>4087</v>
      </c>
      <c r="AD138" s="56">
        <f t="shared" si="271"/>
        <v>0</v>
      </c>
      <c r="AE138" s="56">
        <f t="shared" si="271"/>
        <v>2262268</v>
      </c>
      <c r="AF138" s="56">
        <f t="shared" si="271"/>
        <v>0</v>
      </c>
      <c r="AG138" s="56">
        <f t="shared" si="271"/>
        <v>0</v>
      </c>
      <c r="AH138" s="56">
        <f t="shared" si="271"/>
        <v>8530</v>
      </c>
      <c r="AI138" s="56">
        <f t="shared" si="271"/>
        <v>3636</v>
      </c>
      <c r="AJ138" s="56">
        <f t="shared" si="271"/>
        <v>0</v>
      </c>
      <c r="AK138" s="56">
        <f t="shared" si="271"/>
        <v>305</v>
      </c>
      <c r="AL138" s="56">
        <f t="shared" si="271"/>
        <v>0</v>
      </c>
      <c r="AM138" s="56">
        <f t="shared" si="271"/>
        <v>0</v>
      </c>
      <c r="AN138" s="56">
        <f t="shared" si="271"/>
        <v>4440</v>
      </c>
      <c r="AO138" s="56">
        <f t="shared" si="271"/>
        <v>0</v>
      </c>
      <c r="AP138" s="56">
        <f t="shared" si="271"/>
        <v>0</v>
      </c>
      <c r="AQ138" s="56">
        <f t="shared" si="271"/>
        <v>0</v>
      </c>
      <c r="AR138" s="56">
        <f t="shared" si="271"/>
        <v>222127</v>
      </c>
      <c r="AS138" s="56">
        <f t="shared" si="271"/>
        <v>29200</v>
      </c>
      <c r="AT138" s="56"/>
      <c r="AU138" s="56"/>
      <c r="AV138" s="56">
        <f t="shared" si="271"/>
        <v>0</v>
      </c>
      <c r="AW138" s="56">
        <f t="shared" si="271"/>
        <v>0</v>
      </c>
      <c r="AX138" s="56">
        <f t="shared" si="271"/>
        <v>0</v>
      </c>
      <c r="AY138" s="56"/>
      <c r="AZ138" s="56">
        <f t="shared" si="271"/>
        <v>1994030</v>
      </c>
      <c r="BA138" s="56">
        <f t="shared" si="271"/>
        <v>505176</v>
      </c>
      <c r="BB138" s="56">
        <f t="shared" si="271"/>
        <v>0</v>
      </c>
      <c r="BC138" s="56">
        <f t="shared" si="271"/>
        <v>0</v>
      </c>
      <c r="BD138" s="56">
        <f t="shared" si="271"/>
        <v>0</v>
      </c>
      <c r="BE138" s="56">
        <f t="shared" si="271"/>
        <v>0</v>
      </c>
      <c r="BF138" s="56">
        <f t="shared" si="271"/>
        <v>0</v>
      </c>
      <c r="BG138" s="56">
        <f t="shared" si="271"/>
        <v>0</v>
      </c>
      <c r="BH138" s="56">
        <f t="shared" si="271"/>
        <v>0</v>
      </c>
      <c r="BI138" s="56">
        <f t="shared" si="271"/>
        <v>0</v>
      </c>
      <c r="BJ138" s="56">
        <f t="shared" si="271"/>
        <v>0</v>
      </c>
      <c r="BK138" s="56">
        <f t="shared" si="271"/>
        <v>0</v>
      </c>
      <c r="BL138" s="56">
        <f t="shared" ref="BL138" si="272">SUM(BL139+BL143+BL146)</f>
        <v>0</v>
      </c>
      <c r="BM138" s="56">
        <f t="shared" si="271"/>
        <v>505176</v>
      </c>
      <c r="BN138" s="56">
        <f t="shared" si="271"/>
        <v>0</v>
      </c>
      <c r="BO138" s="56">
        <f t="shared" si="271"/>
        <v>0</v>
      </c>
      <c r="BP138" s="56">
        <f t="shared" si="271"/>
        <v>505176</v>
      </c>
      <c r="BQ138" s="56">
        <f t="shared" si="271"/>
        <v>0</v>
      </c>
      <c r="BR138" s="56">
        <f t="shared" si="271"/>
        <v>0</v>
      </c>
      <c r="BS138" s="56">
        <f t="shared" si="271"/>
        <v>0</v>
      </c>
      <c r="BT138" s="56">
        <f t="shared" ref="BT138:CT138" si="273">SUM(BT139+BT143+BT146)</f>
        <v>0</v>
      </c>
      <c r="BU138" s="56">
        <f t="shared" si="273"/>
        <v>0</v>
      </c>
      <c r="BV138" s="56">
        <f t="shared" si="273"/>
        <v>0</v>
      </c>
      <c r="BW138" s="56">
        <f t="shared" si="273"/>
        <v>0</v>
      </c>
      <c r="BX138" s="56">
        <f t="shared" si="273"/>
        <v>0</v>
      </c>
      <c r="BY138" s="56">
        <f t="shared" si="273"/>
        <v>1655263</v>
      </c>
      <c r="BZ138" s="56">
        <f t="shared" si="273"/>
        <v>1655263</v>
      </c>
      <c r="CA138" s="56">
        <f t="shared" si="273"/>
        <v>1655263</v>
      </c>
      <c r="CB138" s="56">
        <f t="shared" si="273"/>
        <v>0</v>
      </c>
      <c r="CC138" s="56">
        <f t="shared" si="273"/>
        <v>1655263</v>
      </c>
      <c r="CD138" s="56">
        <f t="shared" si="273"/>
        <v>0</v>
      </c>
      <c r="CE138" s="56">
        <f t="shared" si="273"/>
        <v>0</v>
      </c>
      <c r="CF138" s="56">
        <f t="shared" ref="CF138:CG138" si="274">SUM(CF139+CF143+CF146)</f>
        <v>0</v>
      </c>
      <c r="CG138" s="56">
        <f t="shared" si="274"/>
        <v>0</v>
      </c>
      <c r="CH138" s="56">
        <f t="shared" si="273"/>
        <v>0</v>
      </c>
      <c r="CI138" s="56">
        <f t="shared" ref="CI138" si="275">SUM(CI139+CI143+CI146)</f>
        <v>0</v>
      </c>
      <c r="CJ138" s="56">
        <f t="shared" si="273"/>
        <v>0</v>
      </c>
      <c r="CK138" s="56">
        <f t="shared" si="273"/>
        <v>0</v>
      </c>
      <c r="CL138" s="56">
        <f t="shared" ref="CL138" si="276">SUM(CL139+CL143+CL146)</f>
        <v>0</v>
      </c>
      <c r="CM138" s="56">
        <f t="shared" si="273"/>
        <v>0</v>
      </c>
      <c r="CN138" s="56"/>
      <c r="CO138" s="56"/>
      <c r="CP138" s="56">
        <f t="shared" si="273"/>
        <v>0</v>
      </c>
      <c r="CQ138" s="56">
        <f t="shared" si="273"/>
        <v>0</v>
      </c>
      <c r="CR138" s="56">
        <f t="shared" si="273"/>
        <v>0</v>
      </c>
      <c r="CS138" s="56">
        <f t="shared" si="273"/>
        <v>0</v>
      </c>
      <c r="CT138" s="57">
        <f t="shared" si="273"/>
        <v>0</v>
      </c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</row>
    <row r="139" spans="1:124" s="44" customFormat="1" ht="31.2" x14ac:dyDescent="0.3">
      <c r="A139" s="39" t="s">
        <v>242</v>
      </c>
      <c r="B139" s="39" t="s">
        <v>1</v>
      </c>
      <c r="C139" s="15" t="s">
        <v>243</v>
      </c>
      <c r="D139" s="45">
        <f>SUM(D140:D142)</f>
        <v>16192042</v>
      </c>
      <c r="E139" s="45">
        <f t="shared" ref="E139:BS139" si="277">SUM(E140:E142)</f>
        <v>16176819</v>
      </c>
      <c r="F139" s="45">
        <f t="shared" si="277"/>
        <v>16176819</v>
      </c>
      <c r="G139" s="45">
        <f t="shared" si="277"/>
        <v>12522278</v>
      </c>
      <c r="H139" s="45">
        <f t="shared" si="277"/>
        <v>2951753</v>
      </c>
      <c r="I139" s="45">
        <f t="shared" si="277"/>
        <v>53008</v>
      </c>
      <c r="J139" s="45">
        <f t="shared" si="277"/>
        <v>0</v>
      </c>
      <c r="K139" s="45">
        <f t="shared" si="277"/>
        <v>295</v>
      </c>
      <c r="L139" s="45">
        <f t="shared" si="277"/>
        <v>0</v>
      </c>
      <c r="M139" s="45">
        <f t="shared" si="277"/>
        <v>0</v>
      </c>
      <c r="N139" s="45">
        <f t="shared" si="277"/>
        <v>36018</v>
      </c>
      <c r="O139" s="45">
        <f t="shared" si="277"/>
        <v>16695</v>
      </c>
      <c r="P139" s="45">
        <f t="shared" si="277"/>
        <v>0</v>
      </c>
      <c r="Q139" s="45">
        <f t="shared" si="277"/>
        <v>0</v>
      </c>
      <c r="R139" s="45">
        <f t="shared" si="277"/>
        <v>0</v>
      </c>
      <c r="S139" s="45">
        <f t="shared" si="277"/>
        <v>0</v>
      </c>
      <c r="T139" s="45">
        <f t="shared" si="277"/>
        <v>46552</v>
      </c>
      <c r="U139" s="45">
        <f t="shared" si="277"/>
        <v>400127</v>
      </c>
      <c r="V139" s="45">
        <f t="shared" si="277"/>
        <v>6378</v>
      </c>
      <c r="W139" s="45">
        <f t="shared" si="277"/>
        <v>265110</v>
      </c>
      <c r="X139" s="45">
        <f t="shared" si="277"/>
        <v>93622</v>
      </c>
      <c r="Y139" s="45">
        <f t="shared" si="277"/>
        <v>23828</v>
      </c>
      <c r="Z139" s="45">
        <f t="shared" si="277"/>
        <v>7102</v>
      </c>
      <c r="AA139" s="45">
        <f t="shared" si="277"/>
        <v>0</v>
      </c>
      <c r="AB139" s="45">
        <f t="shared" si="277"/>
        <v>0</v>
      </c>
      <c r="AC139" s="45">
        <f t="shared" si="277"/>
        <v>4087</v>
      </c>
      <c r="AD139" s="45">
        <f t="shared" si="277"/>
        <v>0</v>
      </c>
      <c r="AE139" s="45">
        <f t="shared" si="277"/>
        <v>203101</v>
      </c>
      <c r="AF139" s="45">
        <f t="shared" si="277"/>
        <v>0</v>
      </c>
      <c r="AG139" s="45">
        <f t="shared" si="277"/>
        <v>0</v>
      </c>
      <c r="AH139" s="45">
        <f t="shared" si="277"/>
        <v>5095</v>
      </c>
      <c r="AI139" s="45">
        <f t="shared" si="277"/>
        <v>3636</v>
      </c>
      <c r="AJ139" s="45">
        <f t="shared" si="277"/>
        <v>0</v>
      </c>
      <c r="AK139" s="45">
        <f t="shared" si="277"/>
        <v>69</v>
      </c>
      <c r="AL139" s="45">
        <f t="shared" si="277"/>
        <v>0</v>
      </c>
      <c r="AM139" s="45">
        <f t="shared" si="277"/>
        <v>0</v>
      </c>
      <c r="AN139" s="45">
        <f t="shared" si="277"/>
        <v>3000</v>
      </c>
      <c r="AO139" s="45">
        <f t="shared" si="277"/>
        <v>0</v>
      </c>
      <c r="AP139" s="45">
        <f t="shared" si="277"/>
        <v>0</v>
      </c>
      <c r="AQ139" s="45">
        <f t="shared" si="277"/>
        <v>0</v>
      </c>
      <c r="AR139" s="45">
        <f t="shared" si="277"/>
        <v>185182</v>
      </c>
      <c r="AS139" s="45">
        <f t="shared" si="277"/>
        <v>4200</v>
      </c>
      <c r="AT139" s="45"/>
      <c r="AU139" s="45"/>
      <c r="AV139" s="45">
        <f t="shared" si="277"/>
        <v>0</v>
      </c>
      <c r="AW139" s="45">
        <f t="shared" si="277"/>
        <v>0</v>
      </c>
      <c r="AX139" s="45">
        <f t="shared" si="277"/>
        <v>0</v>
      </c>
      <c r="AY139" s="45"/>
      <c r="AZ139" s="45">
        <f t="shared" si="277"/>
        <v>1919</v>
      </c>
      <c r="BA139" s="45">
        <f t="shared" si="277"/>
        <v>0</v>
      </c>
      <c r="BB139" s="45">
        <f t="shared" si="277"/>
        <v>0</v>
      </c>
      <c r="BC139" s="45">
        <f t="shared" si="277"/>
        <v>0</v>
      </c>
      <c r="BD139" s="45">
        <f t="shared" si="277"/>
        <v>0</v>
      </c>
      <c r="BE139" s="45">
        <f t="shared" si="277"/>
        <v>0</v>
      </c>
      <c r="BF139" s="45">
        <f t="shared" si="277"/>
        <v>0</v>
      </c>
      <c r="BG139" s="45">
        <f t="shared" si="277"/>
        <v>0</v>
      </c>
      <c r="BH139" s="45">
        <f t="shared" si="277"/>
        <v>0</v>
      </c>
      <c r="BI139" s="45">
        <f t="shared" si="277"/>
        <v>0</v>
      </c>
      <c r="BJ139" s="45">
        <f t="shared" si="277"/>
        <v>0</v>
      </c>
      <c r="BK139" s="45">
        <f t="shared" si="277"/>
        <v>0</v>
      </c>
      <c r="BL139" s="45">
        <f t="shared" ref="BL139" si="278">SUM(BL140:BL142)</f>
        <v>0</v>
      </c>
      <c r="BM139" s="45">
        <f t="shared" si="277"/>
        <v>0</v>
      </c>
      <c r="BN139" s="45">
        <f t="shared" si="277"/>
        <v>0</v>
      </c>
      <c r="BO139" s="45">
        <f t="shared" si="277"/>
        <v>0</v>
      </c>
      <c r="BP139" s="45">
        <f t="shared" si="277"/>
        <v>0</v>
      </c>
      <c r="BQ139" s="45">
        <f t="shared" si="277"/>
        <v>0</v>
      </c>
      <c r="BR139" s="45">
        <f t="shared" si="277"/>
        <v>0</v>
      </c>
      <c r="BS139" s="45">
        <f t="shared" si="277"/>
        <v>0</v>
      </c>
      <c r="BT139" s="45">
        <f t="shared" ref="BT139:CT139" si="279">SUM(BT140:BT142)</f>
        <v>0</v>
      </c>
      <c r="BU139" s="45">
        <f t="shared" si="279"/>
        <v>0</v>
      </c>
      <c r="BV139" s="45">
        <f t="shared" si="279"/>
        <v>0</v>
      </c>
      <c r="BW139" s="45">
        <f t="shared" si="279"/>
        <v>0</v>
      </c>
      <c r="BX139" s="45">
        <f t="shared" si="279"/>
        <v>0</v>
      </c>
      <c r="BY139" s="45">
        <f t="shared" si="279"/>
        <v>15223</v>
      </c>
      <c r="BZ139" s="45">
        <f t="shared" si="279"/>
        <v>15223</v>
      </c>
      <c r="CA139" s="45">
        <f t="shared" si="279"/>
        <v>15223</v>
      </c>
      <c r="CB139" s="45">
        <f t="shared" si="279"/>
        <v>0</v>
      </c>
      <c r="CC139" s="45">
        <f t="shared" si="279"/>
        <v>15223</v>
      </c>
      <c r="CD139" s="45">
        <f t="shared" si="279"/>
        <v>0</v>
      </c>
      <c r="CE139" s="45">
        <f t="shared" si="279"/>
        <v>0</v>
      </c>
      <c r="CF139" s="45">
        <f t="shared" ref="CF139:CG139" si="280">SUM(CF140:CF142)</f>
        <v>0</v>
      </c>
      <c r="CG139" s="45">
        <f t="shared" si="280"/>
        <v>0</v>
      </c>
      <c r="CH139" s="45">
        <f t="shared" si="279"/>
        <v>0</v>
      </c>
      <c r="CI139" s="45">
        <f t="shared" ref="CI139" si="281">SUM(CI140:CI142)</f>
        <v>0</v>
      </c>
      <c r="CJ139" s="45">
        <f t="shared" si="279"/>
        <v>0</v>
      </c>
      <c r="CK139" s="45">
        <f t="shared" si="279"/>
        <v>0</v>
      </c>
      <c r="CL139" s="45">
        <f t="shared" ref="CL139" si="282">SUM(CL140:CL142)</f>
        <v>0</v>
      </c>
      <c r="CM139" s="45">
        <f t="shared" si="279"/>
        <v>0</v>
      </c>
      <c r="CN139" s="45"/>
      <c r="CO139" s="45"/>
      <c r="CP139" s="45">
        <f t="shared" si="279"/>
        <v>0</v>
      </c>
      <c r="CQ139" s="45">
        <f t="shared" si="279"/>
        <v>0</v>
      </c>
      <c r="CR139" s="45">
        <f t="shared" si="279"/>
        <v>0</v>
      </c>
      <c r="CS139" s="45">
        <f t="shared" si="279"/>
        <v>0</v>
      </c>
      <c r="CT139" s="46">
        <f t="shared" si="279"/>
        <v>0</v>
      </c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</row>
    <row r="140" spans="1:124" s="52" customFormat="1" ht="31.2" x14ac:dyDescent="0.3">
      <c r="A140" s="47" t="s">
        <v>1</v>
      </c>
      <c r="B140" s="47" t="s">
        <v>96</v>
      </c>
      <c r="C140" s="16" t="s">
        <v>564</v>
      </c>
      <c r="D140" s="45">
        <f>SUM(E140+BY140+CQ140)</f>
        <v>9893844</v>
      </c>
      <c r="E140" s="48">
        <f>SUM(F140+BA140)</f>
        <v>9878621</v>
      </c>
      <c r="F140" s="48">
        <f>SUM(G140+H140+I140+P140+S140+T140+U140+AE140+AD140)</f>
        <v>9878621</v>
      </c>
      <c r="G140" s="49">
        <v>7521472</v>
      </c>
      <c r="H140" s="49">
        <v>1747399</v>
      </c>
      <c r="I140" s="48">
        <f t="shared" si="101"/>
        <v>48008</v>
      </c>
      <c r="J140" s="49">
        <v>0</v>
      </c>
      <c r="K140" s="49">
        <v>295</v>
      </c>
      <c r="L140" s="49">
        <v>0</v>
      </c>
      <c r="M140" s="49">
        <v>0</v>
      </c>
      <c r="N140" s="49">
        <v>36018</v>
      </c>
      <c r="O140" s="49">
        <v>11695</v>
      </c>
      <c r="P140" s="48">
        <f t="shared" si="102"/>
        <v>0</v>
      </c>
      <c r="Q140" s="48">
        <v>0</v>
      </c>
      <c r="R140" s="48">
        <v>0</v>
      </c>
      <c r="S140" s="48">
        <v>0</v>
      </c>
      <c r="T140" s="49">
        <v>31038</v>
      </c>
      <c r="U140" s="48">
        <f t="shared" ref="U140:U142" si="283">SUM(V140:AC140)</f>
        <v>374711</v>
      </c>
      <c r="V140" s="49">
        <v>6378</v>
      </c>
      <c r="W140" s="49">
        <v>265110</v>
      </c>
      <c r="X140" s="49">
        <v>75523</v>
      </c>
      <c r="Y140" s="49">
        <v>21103</v>
      </c>
      <c r="Z140" s="49">
        <v>6597</v>
      </c>
      <c r="AA140" s="49">
        <v>0</v>
      </c>
      <c r="AB140" s="49">
        <v>0</v>
      </c>
      <c r="AC140" s="49">
        <v>0</v>
      </c>
      <c r="AD140" s="49">
        <v>0</v>
      </c>
      <c r="AE140" s="48">
        <f>SUM(AF140:AZ140)</f>
        <v>155993</v>
      </c>
      <c r="AF140" s="48">
        <v>0</v>
      </c>
      <c r="AG140" s="48">
        <v>0</v>
      </c>
      <c r="AH140" s="49">
        <v>5095</v>
      </c>
      <c r="AI140" s="49">
        <v>3636</v>
      </c>
      <c r="AJ140" s="49">
        <v>0</v>
      </c>
      <c r="AK140" s="49">
        <v>69</v>
      </c>
      <c r="AL140" s="49">
        <v>0</v>
      </c>
      <c r="AM140" s="49">
        <v>0</v>
      </c>
      <c r="AN140" s="49">
        <v>3000</v>
      </c>
      <c r="AO140" s="49">
        <v>0</v>
      </c>
      <c r="AP140" s="49">
        <v>0</v>
      </c>
      <c r="AQ140" s="49">
        <v>0</v>
      </c>
      <c r="AR140" s="49">
        <v>138074</v>
      </c>
      <c r="AS140" s="49">
        <v>4200</v>
      </c>
      <c r="AT140" s="49">
        <v>0</v>
      </c>
      <c r="AU140" s="49">
        <v>0</v>
      </c>
      <c r="AV140" s="49">
        <v>0</v>
      </c>
      <c r="AW140" s="49">
        <v>0</v>
      </c>
      <c r="AX140" s="49">
        <v>0</v>
      </c>
      <c r="AY140" s="49">
        <v>0</v>
      </c>
      <c r="AZ140" s="49">
        <v>1919</v>
      </c>
      <c r="BA140" s="48">
        <f>SUM(BB140+BF140+BI140+BJ140+BM140)</f>
        <v>0</v>
      </c>
      <c r="BB140" s="48">
        <f>SUM(BC140:BE140)</f>
        <v>0</v>
      </c>
      <c r="BC140" s="48">
        <v>0</v>
      </c>
      <c r="BD140" s="48">
        <v>0</v>
      </c>
      <c r="BE140" s="48">
        <v>0</v>
      </c>
      <c r="BF140" s="48">
        <f>SUM(BH140:BH140)</f>
        <v>0</v>
      </c>
      <c r="BG140" s="48">
        <v>0</v>
      </c>
      <c r="BH140" s="48">
        <v>0</v>
      </c>
      <c r="BI140" s="48">
        <v>0</v>
      </c>
      <c r="BJ140" s="48">
        <f t="shared" si="103"/>
        <v>0</v>
      </c>
      <c r="BK140" s="48">
        <v>0</v>
      </c>
      <c r="BL140" s="48">
        <v>0</v>
      </c>
      <c r="BM140" s="48">
        <f>SUM(BN140:BX140)</f>
        <v>0</v>
      </c>
      <c r="BN140" s="48">
        <v>0</v>
      </c>
      <c r="BO140" s="48">
        <v>0</v>
      </c>
      <c r="BP140" s="48">
        <v>0</v>
      </c>
      <c r="BQ140" s="48">
        <v>0</v>
      </c>
      <c r="BR140" s="48">
        <v>0</v>
      </c>
      <c r="BS140" s="48">
        <v>0</v>
      </c>
      <c r="BT140" s="48">
        <v>0</v>
      </c>
      <c r="BU140" s="48">
        <v>0</v>
      </c>
      <c r="BV140" s="48">
        <v>0</v>
      </c>
      <c r="BW140" s="48">
        <v>0</v>
      </c>
      <c r="BX140" s="48">
        <v>0</v>
      </c>
      <c r="BY140" s="48">
        <f>SUM(BZ140+CP140)</f>
        <v>15223</v>
      </c>
      <c r="BZ140" s="48">
        <f>SUM(CA140+CD140+CJ140)</f>
        <v>15223</v>
      </c>
      <c r="CA140" s="48">
        <f t="shared" si="104"/>
        <v>15223</v>
      </c>
      <c r="CB140" s="48">
        <v>0</v>
      </c>
      <c r="CC140" s="49">
        <v>15223</v>
      </c>
      <c r="CD140" s="48">
        <f t="shared" ref="CD140:CD142" si="284">SUM(CE140:CI140)</f>
        <v>0</v>
      </c>
      <c r="CE140" s="48">
        <v>0</v>
      </c>
      <c r="CF140" s="48">
        <v>0</v>
      </c>
      <c r="CG140" s="48">
        <v>0</v>
      </c>
      <c r="CH140" s="48">
        <v>0</v>
      </c>
      <c r="CI140" s="48">
        <v>0</v>
      </c>
      <c r="CJ140" s="48">
        <f>SUM(CK140:CO140)</f>
        <v>0</v>
      </c>
      <c r="CK140" s="48">
        <v>0</v>
      </c>
      <c r="CL140" s="48">
        <v>0</v>
      </c>
      <c r="CM140" s="48">
        <v>0</v>
      </c>
      <c r="CN140" s="48"/>
      <c r="CO140" s="48"/>
      <c r="CP140" s="48">
        <v>0</v>
      </c>
      <c r="CQ140" s="48">
        <f t="shared" si="105"/>
        <v>0</v>
      </c>
      <c r="CR140" s="48">
        <f t="shared" si="106"/>
        <v>0</v>
      </c>
      <c r="CS140" s="48">
        <v>0</v>
      </c>
      <c r="CT140" s="50">
        <v>0</v>
      </c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</row>
    <row r="141" spans="1:124" s="52" customFormat="1" ht="15.6" x14ac:dyDescent="0.3">
      <c r="A141" s="47" t="s">
        <v>1</v>
      </c>
      <c r="B141" s="47" t="s">
        <v>96</v>
      </c>
      <c r="C141" s="16" t="s">
        <v>549</v>
      </c>
      <c r="D141" s="45">
        <f>SUM(E141+BY141+CQ141)</f>
        <v>1180713</v>
      </c>
      <c r="E141" s="48">
        <f>SUM(F141+BA141)</f>
        <v>1180713</v>
      </c>
      <c r="F141" s="48">
        <f>SUM(G141+H141+I141+P141+S141+T141+U141+AE141+AD141)</f>
        <v>1180713</v>
      </c>
      <c r="G141" s="49">
        <v>881218</v>
      </c>
      <c r="H141" s="49">
        <v>206457</v>
      </c>
      <c r="I141" s="48">
        <f t="shared" si="101"/>
        <v>5000</v>
      </c>
      <c r="J141" s="49">
        <v>0</v>
      </c>
      <c r="K141" s="49">
        <v>0</v>
      </c>
      <c r="L141" s="49">
        <v>0</v>
      </c>
      <c r="M141" s="49">
        <v>0</v>
      </c>
      <c r="N141" s="49">
        <v>0</v>
      </c>
      <c r="O141" s="49">
        <v>5000</v>
      </c>
      <c r="P141" s="48">
        <f t="shared" si="102"/>
        <v>0</v>
      </c>
      <c r="Q141" s="48">
        <v>0</v>
      </c>
      <c r="R141" s="48">
        <v>0</v>
      </c>
      <c r="S141" s="48">
        <v>0</v>
      </c>
      <c r="T141" s="49">
        <v>15514</v>
      </c>
      <c r="U141" s="48">
        <f t="shared" si="283"/>
        <v>25416</v>
      </c>
      <c r="V141" s="49">
        <v>0</v>
      </c>
      <c r="W141" s="49">
        <v>0</v>
      </c>
      <c r="X141" s="49">
        <v>18099</v>
      </c>
      <c r="Y141" s="49">
        <v>2725</v>
      </c>
      <c r="Z141" s="49">
        <v>505</v>
      </c>
      <c r="AA141" s="49">
        <v>0</v>
      </c>
      <c r="AB141" s="49">
        <v>0</v>
      </c>
      <c r="AC141" s="49">
        <v>4087</v>
      </c>
      <c r="AD141" s="49">
        <v>0</v>
      </c>
      <c r="AE141" s="48">
        <f>SUM(AF141:AZ141)</f>
        <v>47108</v>
      </c>
      <c r="AF141" s="48">
        <v>0</v>
      </c>
      <c r="AG141" s="48">
        <v>0</v>
      </c>
      <c r="AH141" s="49">
        <v>0</v>
      </c>
      <c r="AI141" s="49">
        <v>0</v>
      </c>
      <c r="AJ141" s="49">
        <v>0</v>
      </c>
      <c r="AK141" s="49">
        <v>0</v>
      </c>
      <c r="AL141" s="49">
        <v>0</v>
      </c>
      <c r="AM141" s="49">
        <v>0</v>
      </c>
      <c r="AN141" s="49">
        <v>0</v>
      </c>
      <c r="AO141" s="49">
        <v>0</v>
      </c>
      <c r="AP141" s="49">
        <v>0</v>
      </c>
      <c r="AQ141" s="49">
        <v>0</v>
      </c>
      <c r="AR141" s="49">
        <v>47108</v>
      </c>
      <c r="AS141" s="49">
        <v>0</v>
      </c>
      <c r="AT141" s="49">
        <v>0</v>
      </c>
      <c r="AU141" s="49">
        <v>0</v>
      </c>
      <c r="AV141" s="49">
        <v>0</v>
      </c>
      <c r="AW141" s="49">
        <v>0</v>
      </c>
      <c r="AX141" s="49">
        <v>0</v>
      </c>
      <c r="AY141" s="49">
        <v>0</v>
      </c>
      <c r="AZ141" s="49">
        <v>0</v>
      </c>
      <c r="BA141" s="48">
        <f>SUM(BB141+BF141+BI141+BJ141+BM141)</f>
        <v>0</v>
      </c>
      <c r="BB141" s="48">
        <f>SUM(BC141:BE141)</f>
        <v>0</v>
      </c>
      <c r="BC141" s="48">
        <v>0</v>
      </c>
      <c r="BD141" s="48">
        <v>0</v>
      </c>
      <c r="BE141" s="48">
        <v>0</v>
      </c>
      <c r="BF141" s="48">
        <f>SUM(BH141:BH141)</f>
        <v>0</v>
      </c>
      <c r="BG141" s="48">
        <v>0</v>
      </c>
      <c r="BH141" s="48">
        <v>0</v>
      </c>
      <c r="BI141" s="48">
        <v>0</v>
      </c>
      <c r="BJ141" s="48">
        <f t="shared" si="103"/>
        <v>0</v>
      </c>
      <c r="BK141" s="48">
        <v>0</v>
      </c>
      <c r="BL141" s="48">
        <v>0</v>
      </c>
      <c r="BM141" s="48">
        <f>SUM(BN141:BX141)</f>
        <v>0</v>
      </c>
      <c r="BN141" s="48">
        <v>0</v>
      </c>
      <c r="BO141" s="48">
        <v>0</v>
      </c>
      <c r="BP141" s="48">
        <v>0</v>
      </c>
      <c r="BQ141" s="48">
        <v>0</v>
      </c>
      <c r="BR141" s="48">
        <v>0</v>
      </c>
      <c r="BS141" s="48">
        <v>0</v>
      </c>
      <c r="BT141" s="48">
        <v>0</v>
      </c>
      <c r="BU141" s="48">
        <v>0</v>
      </c>
      <c r="BV141" s="48">
        <v>0</v>
      </c>
      <c r="BW141" s="48">
        <v>0</v>
      </c>
      <c r="BX141" s="48">
        <v>0</v>
      </c>
      <c r="BY141" s="48">
        <f>SUM(BZ141+CP141)</f>
        <v>0</v>
      </c>
      <c r="BZ141" s="48">
        <f>SUM(CA141+CD141+CJ141)</f>
        <v>0</v>
      </c>
      <c r="CA141" s="48">
        <f t="shared" si="104"/>
        <v>0</v>
      </c>
      <c r="CB141" s="48">
        <v>0</v>
      </c>
      <c r="CC141" s="49"/>
      <c r="CD141" s="48">
        <f t="shared" si="284"/>
        <v>0</v>
      </c>
      <c r="CE141" s="48">
        <v>0</v>
      </c>
      <c r="CF141" s="48">
        <v>0</v>
      </c>
      <c r="CG141" s="48">
        <v>0</v>
      </c>
      <c r="CH141" s="48">
        <v>0</v>
      </c>
      <c r="CI141" s="48">
        <v>0</v>
      </c>
      <c r="CJ141" s="48">
        <f>SUM(CK141:CO141)</f>
        <v>0</v>
      </c>
      <c r="CK141" s="48">
        <v>0</v>
      </c>
      <c r="CL141" s="48">
        <v>0</v>
      </c>
      <c r="CM141" s="48">
        <v>0</v>
      </c>
      <c r="CN141" s="48"/>
      <c r="CO141" s="48"/>
      <c r="CP141" s="48">
        <v>0</v>
      </c>
      <c r="CQ141" s="48">
        <f t="shared" si="105"/>
        <v>0</v>
      </c>
      <c r="CR141" s="48">
        <f t="shared" si="106"/>
        <v>0</v>
      </c>
      <c r="CS141" s="48">
        <v>0</v>
      </c>
      <c r="CT141" s="50">
        <v>0</v>
      </c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</row>
    <row r="142" spans="1:124" s="52" customFormat="1" ht="31.2" x14ac:dyDescent="0.3">
      <c r="A142" s="47" t="s">
        <v>1</v>
      </c>
      <c r="B142" s="47" t="s">
        <v>96</v>
      </c>
      <c r="C142" s="16" t="s">
        <v>366</v>
      </c>
      <c r="D142" s="45">
        <f>SUM(E142+BY142+CQ142)</f>
        <v>5117485</v>
      </c>
      <c r="E142" s="48">
        <f>SUM(F142+BA142)</f>
        <v>5117485</v>
      </c>
      <c r="F142" s="48">
        <f>SUM(G142+H142+I142+P142+S142+T142+U142+AE142+AD142)</f>
        <v>5117485</v>
      </c>
      <c r="G142" s="49">
        <v>4119588</v>
      </c>
      <c r="H142" s="49">
        <v>997897</v>
      </c>
      <c r="I142" s="48">
        <f t="shared" si="101"/>
        <v>0</v>
      </c>
      <c r="J142" s="49">
        <v>0</v>
      </c>
      <c r="K142" s="49">
        <v>0</v>
      </c>
      <c r="L142" s="49">
        <v>0</v>
      </c>
      <c r="M142" s="49">
        <v>0</v>
      </c>
      <c r="N142" s="49">
        <v>0</v>
      </c>
      <c r="O142" s="49">
        <v>0</v>
      </c>
      <c r="P142" s="48">
        <f t="shared" si="102"/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f t="shared" si="283"/>
        <v>0</v>
      </c>
      <c r="V142" s="49">
        <v>0</v>
      </c>
      <c r="W142" s="49">
        <v>0</v>
      </c>
      <c r="X142" s="49">
        <v>0</v>
      </c>
      <c r="Y142" s="49">
        <v>0</v>
      </c>
      <c r="Z142" s="49">
        <v>0</v>
      </c>
      <c r="AA142" s="49">
        <v>0</v>
      </c>
      <c r="AB142" s="49">
        <v>0</v>
      </c>
      <c r="AC142" s="49">
        <v>0</v>
      </c>
      <c r="AD142" s="49">
        <v>0</v>
      </c>
      <c r="AE142" s="48">
        <f>SUM(AF142:AZ142)</f>
        <v>0</v>
      </c>
      <c r="AF142" s="48">
        <v>0</v>
      </c>
      <c r="AG142" s="48">
        <v>0</v>
      </c>
      <c r="AH142" s="49">
        <v>0</v>
      </c>
      <c r="AI142" s="49">
        <v>0</v>
      </c>
      <c r="AJ142" s="49">
        <v>0</v>
      </c>
      <c r="AK142" s="49">
        <v>0</v>
      </c>
      <c r="AL142" s="49">
        <v>0</v>
      </c>
      <c r="AM142" s="49">
        <v>0</v>
      </c>
      <c r="AN142" s="49">
        <v>0</v>
      </c>
      <c r="AO142" s="49">
        <v>0</v>
      </c>
      <c r="AP142" s="49">
        <v>0</v>
      </c>
      <c r="AQ142" s="49">
        <v>0</v>
      </c>
      <c r="AR142" s="49">
        <v>0</v>
      </c>
      <c r="AS142" s="49">
        <v>0</v>
      </c>
      <c r="AT142" s="49">
        <v>0</v>
      </c>
      <c r="AU142" s="49">
        <v>0</v>
      </c>
      <c r="AV142" s="49">
        <v>0</v>
      </c>
      <c r="AW142" s="49">
        <v>0</v>
      </c>
      <c r="AX142" s="49">
        <v>0</v>
      </c>
      <c r="AY142" s="49">
        <v>0</v>
      </c>
      <c r="AZ142" s="49">
        <v>0</v>
      </c>
      <c r="BA142" s="48">
        <f>SUM(BB142+BF142+BI142+BJ142+BM142)</f>
        <v>0</v>
      </c>
      <c r="BB142" s="48">
        <f>SUM(BC142:BE142)</f>
        <v>0</v>
      </c>
      <c r="BC142" s="48">
        <v>0</v>
      </c>
      <c r="BD142" s="48">
        <v>0</v>
      </c>
      <c r="BE142" s="48">
        <v>0</v>
      </c>
      <c r="BF142" s="48">
        <f>SUM(BH142:BH142)</f>
        <v>0</v>
      </c>
      <c r="BG142" s="48">
        <v>0</v>
      </c>
      <c r="BH142" s="48">
        <v>0</v>
      </c>
      <c r="BI142" s="48">
        <v>0</v>
      </c>
      <c r="BJ142" s="48">
        <f t="shared" si="103"/>
        <v>0</v>
      </c>
      <c r="BK142" s="48">
        <v>0</v>
      </c>
      <c r="BL142" s="48">
        <v>0</v>
      </c>
      <c r="BM142" s="48">
        <f>SUM(BN142:BX142)</f>
        <v>0</v>
      </c>
      <c r="BN142" s="48">
        <v>0</v>
      </c>
      <c r="BO142" s="48">
        <v>0</v>
      </c>
      <c r="BP142" s="48">
        <v>0</v>
      </c>
      <c r="BQ142" s="48">
        <v>0</v>
      </c>
      <c r="BR142" s="48">
        <v>0</v>
      </c>
      <c r="BS142" s="48">
        <v>0</v>
      </c>
      <c r="BT142" s="48">
        <v>0</v>
      </c>
      <c r="BU142" s="48">
        <v>0</v>
      </c>
      <c r="BV142" s="48">
        <v>0</v>
      </c>
      <c r="BW142" s="48">
        <v>0</v>
      </c>
      <c r="BX142" s="48">
        <v>0</v>
      </c>
      <c r="BY142" s="48">
        <f>SUM(BZ142+CP142)</f>
        <v>0</v>
      </c>
      <c r="BZ142" s="48">
        <f>SUM(CA142+CD142+CJ142)</f>
        <v>0</v>
      </c>
      <c r="CA142" s="48">
        <f t="shared" si="104"/>
        <v>0</v>
      </c>
      <c r="CB142" s="48">
        <v>0</v>
      </c>
      <c r="CC142" s="48">
        <v>0</v>
      </c>
      <c r="CD142" s="48">
        <f t="shared" si="284"/>
        <v>0</v>
      </c>
      <c r="CE142" s="48">
        <v>0</v>
      </c>
      <c r="CF142" s="48">
        <v>0</v>
      </c>
      <c r="CG142" s="48">
        <v>0</v>
      </c>
      <c r="CH142" s="48">
        <v>0</v>
      </c>
      <c r="CI142" s="48">
        <v>0</v>
      </c>
      <c r="CJ142" s="48">
        <f>SUM(CK142:CO142)</f>
        <v>0</v>
      </c>
      <c r="CK142" s="48">
        <v>0</v>
      </c>
      <c r="CL142" s="48">
        <v>0</v>
      </c>
      <c r="CM142" s="48">
        <v>0</v>
      </c>
      <c r="CN142" s="48"/>
      <c r="CO142" s="48"/>
      <c r="CP142" s="48">
        <v>0</v>
      </c>
      <c r="CQ142" s="48">
        <f t="shared" si="105"/>
        <v>0</v>
      </c>
      <c r="CR142" s="48">
        <f t="shared" si="106"/>
        <v>0</v>
      </c>
      <c r="CS142" s="48">
        <v>0</v>
      </c>
      <c r="CT142" s="50">
        <v>0</v>
      </c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</row>
    <row r="143" spans="1:124" s="44" customFormat="1" ht="15.6" x14ac:dyDescent="0.3">
      <c r="A143" s="39" t="s">
        <v>244</v>
      </c>
      <c r="B143" s="39" t="s">
        <v>1</v>
      </c>
      <c r="C143" s="15" t="s">
        <v>245</v>
      </c>
      <c r="D143" s="45">
        <f>SUM(D144:D145)</f>
        <v>864570</v>
      </c>
      <c r="E143" s="45">
        <f t="shared" ref="E143:BS143" si="285">SUM(E144:E145)</f>
        <v>864570</v>
      </c>
      <c r="F143" s="45">
        <f t="shared" si="285"/>
        <v>864570</v>
      </c>
      <c r="G143" s="45">
        <f t="shared" si="285"/>
        <v>0</v>
      </c>
      <c r="H143" s="45">
        <f t="shared" si="285"/>
        <v>0</v>
      </c>
      <c r="I143" s="45">
        <f t="shared" si="285"/>
        <v>0</v>
      </c>
      <c r="J143" s="45">
        <f t="shared" si="285"/>
        <v>0</v>
      </c>
      <c r="K143" s="45">
        <f t="shared" si="285"/>
        <v>0</v>
      </c>
      <c r="L143" s="45">
        <f t="shared" si="285"/>
        <v>0</v>
      </c>
      <c r="M143" s="45">
        <f t="shared" si="285"/>
        <v>0</v>
      </c>
      <c r="N143" s="45">
        <f t="shared" si="285"/>
        <v>0</v>
      </c>
      <c r="O143" s="45">
        <f t="shared" si="285"/>
        <v>0</v>
      </c>
      <c r="P143" s="45">
        <f t="shared" si="285"/>
        <v>0</v>
      </c>
      <c r="Q143" s="45">
        <f t="shared" si="285"/>
        <v>0</v>
      </c>
      <c r="R143" s="45">
        <f t="shared" si="285"/>
        <v>0</v>
      </c>
      <c r="S143" s="45">
        <f t="shared" si="285"/>
        <v>0</v>
      </c>
      <c r="T143" s="45">
        <f t="shared" si="285"/>
        <v>0</v>
      </c>
      <c r="U143" s="45">
        <f t="shared" si="285"/>
        <v>0</v>
      </c>
      <c r="V143" s="45">
        <f t="shared" si="285"/>
        <v>0</v>
      </c>
      <c r="W143" s="45">
        <f t="shared" si="285"/>
        <v>0</v>
      </c>
      <c r="X143" s="45">
        <f t="shared" si="285"/>
        <v>0</v>
      </c>
      <c r="Y143" s="45">
        <f t="shared" si="285"/>
        <v>0</v>
      </c>
      <c r="Z143" s="45">
        <f t="shared" si="285"/>
        <v>0</v>
      </c>
      <c r="AA143" s="45">
        <f t="shared" si="285"/>
        <v>0</v>
      </c>
      <c r="AB143" s="45">
        <f t="shared" si="285"/>
        <v>0</v>
      </c>
      <c r="AC143" s="45">
        <f t="shared" si="285"/>
        <v>0</v>
      </c>
      <c r="AD143" s="45">
        <f t="shared" si="285"/>
        <v>0</v>
      </c>
      <c r="AE143" s="45">
        <f t="shared" si="285"/>
        <v>864570</v>
      </c>
      <c r="AF143" s="45">
        <f t="shared" si="285"/>
        <v>0</v>
      </c>
      <c r="AG143" s="45">
        <f t="shared" si="285"/>
        <v>0</v>
      </c>
      <c r="AH143" s="45">
        <f t="shared" si="285"/>
        <v>0</v>
      </c>
      <c r="AI143" s="45">
        <f t="shared" si="285"/>
        <v>0</v>
      </c>
      <c r="AJ143" s="45">
        <f t="shared" si="285"/>
        <v>0</v>
      </c>
      <c r="AK143" s="45">
        <f t="shared" si="285"/>
        <v>0</v>
      </c>
      <c r="AL143" s="45">
        <f t="shared" si="285"/>
        <v>0</v>
      </c>
      <c r="AM143" s="45">
        <f t="shared" si="285"/>
        <v>0</v>
      </c>
      <c r="AN143" s="45">
        <f t="shared" si="285"/>
        <v>0</v>
      </c>
      <c r="AO143" s="45">
        <f t="shared" si="285"/>
        <v>0</v>
      </c>
      <c r="AP143" s="45">
        <f t="shared" si="285"/>
        <v>0</v>
      </c>
      <c r="AQ143" s="45">
        <f t="shared" si="285"/>
        <v>0</v>
      </c>
      <c r="AR143" s="45">
        <f t="shared" si="285"/>
        <v>0</v>
      </c>
      <c r="AS143" s="45">
        <f t="shared" si="285"/>
        <v>0</v>
      </c>
      <c r="AT143" s="45"/>
      <c r="AU143" s="45"/>
      <c r="AV143" s="45">
        <f t="shared" si="285"/>
        <v>0</v>
      </c>
      <c r="AW143" s="45">
        <f t="shared" si="285"/>
        <v>0</v>
      </c>
      <c r="AX143" s="45">
        <f t="shared" si="285"/>
        <v>0</v>
      </c>
      <c r="AY143" s="45"/>
      <c r="AZ143" s="45">
        <f t="shared" si="285"/>
        <v>864570</v>
      </c>
      <c r="BA143" s="45">
        <f t="shared" si="285"/>
        <v>0</v>
      </c>
      <c r="BB143" s="45">
        <f t="shared" si="285"/>
        <v>0</v>
      </c>
      <c r="BC143" s="45">
        <f t="shared" si="285"/>
        <v>0</v>
      </c>
      <c r="BD143" s="45">
        <f t="shared" si="285"/>
        <v>0</v>
      </c>
      <c r="BE143" s="45">
        <f t="shared" si="285"/>
        <v>0</v>
      </c>
      <c r="BF143" s="45">
        <f t="shared" si="285"/>
        <v>0</v>
      </c>
      <c r="BG143" s="45">
        <f t="shared" si="285"/>
        <v>0</v>
      </c>
      <c r="BH143" s="45">
        <f t="shared" si="285"/>
        <v>0</v>
      </c>
      <c r="BI143" s="45">
        <f t="shared" si="285"/>
        <v>0</v>
      </c>
      <c r="BJ143" s="45">
        <f t="shared" si="285"/>
        <v>0</v>
      </c>
      <c r="BK143" s="45">
        <f t="shared" si="285"/>
        <v>0</v>
      </c>
      <c r="BL143" s="45">
        <f t="shared" ref="BL143" si="286">SUM(BL144:BL145)</f>
        <v>0</v>
      </c>
      <c r="BM143" s="45">
        <f t="shared" si="285"/>
        <v>0</v>
      </c>
      <c r="BN143" s="45">
        <f t="shared" si="285"/>
        <v>0</v>
      </c>
      <c r="BO143" s="45">
        <f t="shared" si="285"/>
        <v>0</v>
      </c>
      <c r="BP143" s="45">
        <f t="shared" si="285"/>
        <v>0</v>
      </c>
      <c r="BQ143" s="45">
        <f t="shared" si="285"/>
        <v>0</v>
      </c>
      <c r="BR143" s="45">
        <f t="shared" si="285"/>
        <v>0</v>
      </c>
      <c r="BS143" s="45">
        <f t="shared" si="285"/>
        <v>0</v>
      </c>
      <c r="BT143" s="45">
        <f t="shared" ref="BT143:CT143" si="287">SUM(BT144:BT145)</f>
        <v>0</v>
      </c>
      <c r="BU143" s="45">
        <f t="shared" si="287"/>
        <v>0</v>
      </c>
      <c r="BV143" s="45">
        <f t="shared" si="287"/>
        <v>0</v>
      </c>
      <c r="BW143" s="45">
        <f t="shared" si="287"/>
        <v>0</v>
      </c>
      <c r="BX143" s="45">
        <f t="shared" si="287"/>
        <v>0</v>
      </c>
      <c r="BY143" s="45">
        <f t="shared" si="287"/>
        <v>0</v>
      </c>
      <c r="BZ143" s="45">
        <f t="shared" si="287"/>
        <v>0</v>
      </c>
      <c r="CA143" s="45">
        <f t="shared" si="287"/>
        <v>0</v>
      </c>
      <c r="CB143" s="45">
        <f t="shared" si="287"/>
        <v>0</v>
      </c>
      <c r="CC143" s="45">
        <f t="shared" si="287"/>
        <v>0</v>
      </c>
      <c r="CD143" s="45">
        <f t="shared" si="287"/>
        <v>0</v>
      </c>
      <c r="CE143" s="45">
        <f t="shared" si="287"/>
        <v>0</v>
      </c>
      <c r="CF143" s="45">
        <f t="shared" ref="CF143:CG143" si="288">SUM(CF144:CF145)</f>
        <v>0</v>
      </c>
      <c r="CG143" s="45">
        <f t="shared" si="288"/>
        <v>0</v>
      </c>
      <c r="CH143" s="45">
        <f t="shared" si="287"/>
        <v>0</v>
      </c>
      <c r="CI143" s="45">
        <f t="shared" ref="CI143" si="289">SUM(CI144:CI145)</f>
        <v>0</v>
      </c>
      <c r="CJ143" s="45">
        <f t="shared" si="287"/>
        <v>0</v>
      </c>
      <c r="CK143" s="45">
        <f t="shared" si="287"/>
        <v>0</v>
      </c>
      <c r="CL143" s="45">
        <f t="shared" ref="CL143" si="290">SUM(CL144:CL145)</f>
        <v>0</v>
      </c>
      <c r="CM143" s="45">
        <f t="shared" si="287"/>
        <v>0</v>
      </c>
      <c r="CN143" s="45"/>
      <c r="CO143" s="45"/>
      <c r="CP143" s="45">
        <f t="shared" si="287"/>
        <v>0</v>
      </c>
      <c r="CQ143" s="45">
        <f t="shared" si="287"/>
        <v>0</v>
      </c>
      <c r="CR143" s="45">
        <f t="shared" si="287"/>
        <v>0</v>
      </c>
      <c r="CS143" s="45">
        <f t="shared" si="287"/>
        <v>0</v>
      </c>
      <c r="CT143" s="46">
        <f t="shared" si="287"/>
        <v>0</v>
      </c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</row>
    <row r="144" spans="1:124" s="52" customFormat="1" ht="15.6" x14ac:dyDescent="0.3">
      <c r="A144" s="47" t="s">
        <v>1</v>
      </c>
      <c r="B144" s="47" t="s">
        <v>86</v>
      </c>
      <c r="C144" s="16" t="s">
        <v>246</v>
      </c>
      <c r="D144" s="45">
        <f>SUM(E144+BY144+CQ144)</f>
        <v>655288</v>
      </c>
      <c r="E144" s="48">
        <f>SUM(F144+BA144)</f>
        <v>655288</v>
      </c>
      <c r="F144" s="48">
        <f>SUM(G144+H144+I144+P144+S144+T144+U144+AE144+AD144)</f>
        <v>655288</v>
      </c>
      <c r="G144" s="48">
        <v>0</v>
      </c>
      <c r="H144" s="48">
        <v>0</v>
      </c>
      <c r="I144" s="48">
        <f t="shared" ref="I144:I215" si="291">SUM(J144:O144)</f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f t="shared" ref="P144:P215" si="292">SUM(Q144:R144)</f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f t="shared" ref="U144:U145" si="293">SUM(V144:AC144)</f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48">
        <v>0</v>
      </c>
      <c r="AE144" s="48">
        <f>SUM(AF144:AZ144)</f>
        <v>655288</v>
      </c>
      <c r="AF144" s="48">
        <v>0</v>
      </c>
      <c r="AG144" s="48">
        <v>0</v>
      </c>
      <c r="AH144" s="48">
        <v>0</v>
      </c>
      <c r="AI144" s="48">
        <v>0</v>
      </c>
      <c r="AJ144" s="48">
        <v>0</v>
      </c>
      <c r="AK144" s="48">
        <v>0</v>
      </c>
      <c r="AL144" s="48">
        <v>0</v>
      </c>
      <c r="AM144" s="48">
        <v>0</v>
      </c>
      <c r="AN144" s="48">
        <v>0</v>
      </c>
      <c r="AO144" s="48">
        <v>0</v>
      </c>
      <c r="AP144" s="48">
        <v>0</v>
      </c>
      <c r="AQ144" s="48">
        <v>0</v>
      </c>
      <c r="AR144" s="48">
        <v>0</v>
      </c>
      <c r="AS144" s="48">
        <v>0</v>
      </c>
      <c r="AT144" s="48">
        <v>0</v>
      </c>
      <c r="AU144" s="48">
        <v>0</v>
      </c>
      <c r="AV144" s="48">
        <v>0</v>
      </c>
      <c r="AW144" s="48">
        <v>0</v>
      </c>
      <c r="AX144" s="48">
        <v>0</v>
      </c>
      <c r="AY144" s="48">
        <v>0</v>
      </c>
      <c r="AZ144" s="49">
        <v>655288</v>
      </c>
      <c r="BA144" s="48">
        <f>SUM(BB144+BF144+BI144+BJ144+BM144)</f>
        <v>0</v>
      </c>
      <c r="BB144" s="48">
        <f>SUM(BC144:BE144)</f>
        <v>0</v>
      </c>
      <c r="BC144" s="48">
        <v>0</v>
      </c>
      <c r="BD144" s="48">
        <v>0</v>
      </c>
      <c r="BE144" s="48">
        <v>0</v>
      </c>
      <c r="BF144" s="48">
        <f>SUM(BH144:BH144)</f>
        <v>0</v>
      </c>
      <c r="BG144" s="48">
        <v>0</v>
      </c>
      <c r="BH144" s="48">
        <v>0</v>
      </c>
      <c r="BI144" s="48">
        <v>0</v>
      </c>
      <c r="BJ144" s="48">
        <f t="shared" ref="BJ144:BJ215" si="294">SUM(BK144)</f>
        <v>0</v>
      </c>
      <c r="BK144" s="48">
        <v>0</v>
      </c>
      <c r="BL144" s="48">
        <v>0</v>
      </c>
      <c r="BM144" s="48">
        <f>SUM(BN144:BX144)</f>
        <v>0</v>
      </c>
      <c r="BN144" s="48">
        <v>0</v>
      </c>
      <c r="BO144" s="48">
        <v>0</v>
      </c>
      <c r="BP144" s="48">
        <v>0</v>
      </c>
      <c r="BQ144" s="48">
        <v>0</v>
      </c>
      <c r="BR144" s="48">
        <v>0</v>
      </c>
      <c r="BS144" s="48">
        <v>0</v>
      </c>
      <c r="BT144" s="48">
        <v>0</v>
      </c>
      <c r="BU144" s="48">
        <v>0</v>
      </c>
      <c r="BV144" s="48">
        <v>0</v>
      </c>
      <c r="BW144" s="48">
        <v>0</v>
      </c>
      <c r="BX144" s="48">
        <v>0</v>
      </c>
      <c r="BY144" s="48">
        <f>SUM(BZ144+CP144)</f>
        <v>0</v>
      </c>
      <c r="BZ144" s="48">
        <f>SUM(CA144+CD144+CJ144)</f>
        <v>0</v>
      </c>
      <c r="CA144" s="48">
        <f t="shared" ref="CA144:CA215" si="295">SUM(CB144:CC144)</f>
        <v>0</v>
      </c>
      <c r="CB144" s="48">
        <v>0</v>
      </c>
      <c r="CC144" s="48">
        <v>0</v>
      </c>
      <c r="CD144" s="48">
        <f t="shared" ref="CD144:CD145" si="296">SUM(CE144:CI144)</f>
        <v>0</v>
      </c>
      <c r="CE144" s="48">
        <v>0</v>
      </c>
      <c r="CF144" s="48">
        <v>0</v>
      </c>
      <c r="CG144" s="48">
        <v>0</v>
      </c>
      <c r="CH144" s="48">
        <v>0</v>
      </c>
      <c r="CI144" s="48">
        <v>0</v>
      </c>
      <c r="CJ144" s="48">
        <f>SUM(CK144:CO144)</f>
        <v>0</v>
      </c>
      <c r="CK144" s="48">
        <v>0</v>
      </c>
      <c r="CL144" s="48">
        <v>0</v>
      </c>
      <c r="CM144" s="48">
        <v>0</v>
      </c>
      <c r="CN144" s="48"/>
      <c r="CO144" s="48"/>
      <c r="CP144" s="48">
        <v>0</v>
      </c>
      <c r="CQ144" s="48">
        <f t="shared" ref="CQ144:CQ215" si="297">SUM(CR144)</f>
        <v>0</v>
      </c>
      <c r="CR144" s="48">
        <f t="shared" ref="CR144:CR215" si="298">SUM(CS144:CT144)</f>
        <v>0</v>
      </c>
      <c r="CS144" s="48">
        <v>0</v>
      </c>
      <c r="CT144" s="50">
        <v>0</v>
      </c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</row>
    <row r="145" spans="1:124" s="52" customFormat="1" ht="15.6" x14ac:dyDescent="0.3">
      <c r="A145" s="47" t="s">
        <v>1</v>
      </c>
      <c r="B145" s="47" t="s">
        <v>94</v>
      </c>
      <c r="C145" s="16" t="s">
        <v>247</v>
      </c>
      <c r="D145" s="45">
        <f>SUM(E145+BY145+CQ145)</f>
        <v>209282</v>
      </c>
      <c r="E145" s="48">
        <f>SUM(F145+BA145)</f>
        <v>209282</v>
      </c>
      <c r="F145" s="48">
        <f>SUM(G145+H145+I145+P145+S145+T145+U145+AE145+AD145)</f>
        <v>209282</v>
      </c>
      <c r="G145" s="48">
        <v>0</v>
      </c>
      <c r="H145" s="48">
        <v>0</v>
      </c>
      <c r="I145" s="48">
        <f t="shared" si="291"/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f t="shared" si="292"/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f t="shared" si="293"/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48">
        <v>0</v>
      </c>
      <c r="AE145" s="48">
        <f>SUM(AF145:AZ145)</f>
        <v>209282</v>
      </c>
      <c r="AF145" s="48">
        <v>0</v>
      </c>
      <c r="AG145" s="48">
        <v>0</v>
      </c>
      <c r="AH145" s="48">
        <v>0</v>
      </c>
      <c r="AI145" s="48">
        <v>0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0</v>
      </c>
      <c r="AP145" s="48">
        <v>0</v>
      </c>
      <c r="AQ145" s="48">
        <v>0</v>
      </c>
      <c r="AR145" s="48">
        <v>0</v>
      </c>
      <c r="AS145" s="48">
        <v>0</v>
      </c>
      <c r="AT145" s="48">
        <v>0</v>
      </c>
      <c r="AU145" s="48">
        <v>0</v>
      </c>
      <c r="AV145" s="48">
        <v>0</v>
      </c>
      <c r="AW145" s="48">
        <v>0</v>
      </c>
      <c r="AX145" s="48">
        <v>0</v>
      </c>
      <c r="AY145" s="48">
        <v>0</v>
      </c>
      <c r="AZ145" s="49">
        <v>209282</v>
      </c>
      <c r="BA145" s="48">
        <f>SUM(BB145+BF145+BI145+BJ145+BM145)</f>
        <v>0</v>
      </c>
      <c r="BB145" s="48">
        <f>SUM(BC145:BE145)</f>
        <v>0</v>
      </c>
      <c r="BC145" s="48">
        <v>0</v>
      </c>
      <c r="BD145" s="48">
        <v>0</v>
      </c>
      <c r="BE145" s="48">
        <v>0</v>
      </c>
      <c r="BF145" s="48">
        <f>SUM(BH145:BH145)</f>
        <v>0</v>
      </c>
      <c r="BG145" s="48">
        <v>0</v>
      </c>
      <c r="BH145" s="48">
        <v>0</v>
      </c>
      <c r="BI145" s="48">
        <v>0</v>
      </c>
      <c r="BJ145" s="48">
        <f t="shared" si="294"/>
        <v>0</v>
      </c>
      <c r="BK145" s="48">
        <v>0</v>
      </c>
      <c r="BL145" s="48">
        <v>0</v>
      </c>
      <c r="BM145" s="48">
        <f>SUM(BN145:BX145)</f>
        <v>0</v>
      </c>
      <c r="BN145" s="48">
        <v>0</v>
      </c>
      <c r="BO145" s="48">
        <v>0</v>
      </c>
      <c r="BP145" s="48">
        <v>0</v>
      </c>
      <c r="BQ145" s="48">
        <v>0</v>
      </c>
      <c r="BR145" s="48">
        <v>0</v>
      </c>
      <c r="BS145" s="48">
        <v>0</v>
      </c>
      <c r="BT145" s="48">
        <v>0</v>
      </c>
      <c r="BU145" s="48">
        <v>0</v>
      </c>
      <c r="BV145" s="48">
        <v>0</v>
      </c>
      <c r="BW145" s="48">
        <v>0</v>
      </c>
      <c r="BX145" s="48">
        <v>0</v>
      </c>
      <c r="BY145" s="48">
        <f>SUM(BZ145+CP145)</f>
        <v>0</v>
      </c>
      <c r="BZ145" s="48">
        <f>SUM(CA145+CD145+CJ145)</f>
        <v>0</v>
      </c>
      <c r="CA145" s="48">
        <f t="shared" si="295"/>
        <v>0</v>
      </c>
      <c r="CB145" s="48">
        <v>0</v>
      </c>
      <c r="CC145" s="48">
        <v>0</v>
      </c>
      <c r="CD145" s="48">
        <f t="shared" si="296"/>
        <v>0</v>
      </c>
      <c r="CE145" s="48">
        <v>0</v>
      </c>
      <c r="CF145" s="48">
        <v>0</v>
      </c>
      <c r="CG145" s="48">
        <v>0</v>
      </c>
      <c r="CH145" s="48">
        <v>0</v>
      </c>
      <c r="CI145" s="48">
        <v>0</v>
      </c>
      <c r="CJ145" s="48">
        <f>SUM(CK145:CO145)</f>
        <v>0</v>
      </c>
      <c r="CK145" s="48">
        <v>0</v>
      </c>
      <c r="CL145" s="48">
        <v>0</v>
      </c>
      <c r="CM145" s="48">
        <v>0</v>
      </c>
      <c r="CN145" s="48"/>
      <c r="CO145" s="48"/>
      <c r="CP145" s="48">
        <v>0</v>
      </c>
      <c r="CQ145" s="48">
        <f t="shared" si="297"/>
        <v>0</v>
      </c>
      <c r="CR145" s="48">
        <f t="shared" si="298"/>
        <v>0</v>
      </c>
      <c r="CS145" s="48">
        <v>0</v>
      </c>
      <c r="CT145" s="50">
        <v>0</v>
      </c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</row>
    <row r="146" spans="1:124" s="44" customFormat="1" ht="31.2" x14ac:dyDescent="0.3">
      <c r="A146" s="39" t="s">
        <v>248</v>
      </c>
      <c r="B146" s="39" t="s">
        <v>1</v>
      </c>
      <c r="C146" s="15" t="s">
        <v>601</v>
      </c>
      <c r="D146" s="45">
        <f t="shared" ref="D146:AS146" si="299">SUM(D147:D151)</f>
        <v>13746991</v>
      </c>
      <c r="E146" s="45">
        <f t="shared" si="299"/>
        <v>12106951</v>
      </c>
      <c r="F146" s="45">
        <f t="shared" si="299"/>
        <v>11601775</v>
      </c>
      <c r="G146" s="45">
        <f t="shared" si="299"/>
        <v>7440420</v>
      </c>
      <c r="H146" s="45">
        <f t="shared" si="299"/>
        <v>1755233</v>
      </c>
      <c r="I146" s="45">
        <f t="shared" si="299"/>
        <v>935704</v>
      </c>
      <c r="J146" s="45">
        <f t="shared" si="299"/>
        <v>11648</v>
      </c>
      <c r="K146" s="45">
        <f t="shared" si="299"/>
        <v>179700</v>
      </c>
      <c r="L146" s="45">
        <f t="shared" si="299"/>
        <v>0</v>
      </c>
      <c r="M146" s="45">
        <f t="shared" si="299"/>
        <v>0</v>
      </c>
      <c r="N146" s="45">
        <f t="shared" si="299"/>
        <v>254552</v>
      </c>
      <c r="O146" s="45">
        <f t="shared" si="299"/>
        <v>489804</v>
      </c>
      <c r="P146" s="45">
        <f t="shared" si="299"/>
        <v>10682</v>
      </c>
      <c r="Q146" s="45">
        <f t="shared" si="299"/>
        <v>10682</v>
      </c>
      <c r="R146" s="45">
        <f t="shared" si="299"/>
        <v>0</v>
      </c>
      <c r="S146" s="45">
        <f t="shared" si="299"/>
        <v>0</v>
      </c>
      <c r="T146" s="45">
        <f t="shared" si="299"/>
        <v>71490</v>
      </c>
      <c r="U146" s="45">
        <f t="shared" si="299"/>
        <v>193649</v>
      </c>
      <c r="V146" s="45">
        <f t="shared" si="299"/>
        <v>772</v>
      </c>
      <c r="W146" s="45">
        <f t="shared" si="299"/>
        <v>156690</v>
      </c>
      <c r="X146" s="45">
        <f t="shared" si="299"/>
        <v>29631</v>
      </c>
      <c r="Y146" s="45">
        <f t="shared" si="299"/>
        <v>6556</v>
      </c>
      <c r="Z146" s="45">
        <f t="shared" si="299"/>
        <v>0</v>
      </c>
      <c r="AA146" s="45">
        <f t="shared" si="299"/>
        <v>0</v>
      </c>
      <c r="AB146" s="45">
        <f t="shared" si="299"/>
        <v>0</v>
      </c>
      <c r="AC146" s="45">
        <f t="shared" si="299"/>
        <v>0</v>
      </c>
      <c r="AD146" s="45">
        <f t="shared" si="299"/>
        <v>0</v>
      </c>
      <c r="AE146" s="45">
        <f t="shared" si="299"/>
        <v>1194597</v>
      </c>
      <c r="AF146" s="45">
        <f t="shared" si="299"/>
        <v>0</v>
      </c>
      <c r="AG146" s="45">
        <f t="shared" si="299"/>
        <v>0</v>
      </c>
      <c r="AH146" s="45">
        <f t="shared" si="299"/>
        <v>3435</v>
      </c>
      <c r="AI146" s="45">
        <f t="shared" si="299"/>
        <v>0</v>
      </c>
      <c r="AJ146" s="45">
        <f t="shared" si="299"/>
        <v>0</v>
      </c>
      <c r="AK146" s="45">
        <f t="shared" si="299"/>
        <v>236</v>
      </c>
      <c r="AL146" s="45">
        <f t="shared" si="299"/>
        <v>0</v>
      </c>
      <c r="AM146" s="45">
        <f t="shared" si="299"/>
        <v>0</v>
      </c>
      <c r="AN146" s="45">
        <f t="shared" si="299"/>
        <v>1440</v>
      </c>
      <c r="AO146" s="45">
        <f t="shared" si="299"/>
        <v>0</v>
      </c>
      <c r="AP146" s="45">
        <f t="shared" si="299"/>
        <v>0</v>
      </c>
      <c r="AQ146" s="45">
        <f t="shared" si="299"/>
        <v>0</v>
      </c>
      <c r="AR146" s="45">
        <f t="shared" si="299"/>
        <v>36945</v>
      </c>
      <c r="AS146" s="45">
        <f t="shared" si="299"/>
        <v>25000</v>
      </c>
      <c r="AT146" s="45"/>
      <c r="AU146" s="45"/>
      <c r="AV146" s="45">
        <f>SUM(AV147:AV151)</f>
        <v>0</v>
      </c>
      <c r="AW146" s="45">
        <f>SUM(AW147:AW151)</f>
        <v>0</v>
      </c>
      <c r="AX146" s="45">
        <f>SUM(AX147:AX151)</f>
        <v>0</v>
      </c>
      <c r="AY146" s="45"/>
      <c r="AZ146" s="45">
        <f t="shared" ref="AZ146:CM146" si="300">SUM(AZ147:AZ151)</f>
        <v>1127541</v>
      </c>
      <c r="BA146" s="45">
        <f t="shared" si="300"/>
        <v>505176</v>
      </c>
      <c r="BB146" s="45">
        <f t="shared" si="300"/>
        <v>0</v>
      </c>
      <c r="BC146" s="45">
        <f t="shared" si="300"/>
        <v>0</v>
      </c>
      <c r="BD146" s="45">
        <f t="shared" si="300"/>
        <v>0</v>
      </c>
      <c r="BE146" s="45">
        <f t="shared" si="300"/>
        <v>0</v>
      </c>
      <c r="BF146" s="45">
        <f t="shared" si="300"/>
        <v>0</v>
      </c>
      <c r="BG146" s="45">
        <f t="shared" si="300"/>
        <v>0</v>
      </c>
      <c r="BH146" s="45">
        <f t="shared" si="300"/>
        <v>0</v>
      </c>
      <c r="BI146" s="45">
        <f t="shared" si="300"/>
        <v>0</v>
      </c>
      <c r="BJ146" s="45">
        <f t="shared" si="300"/>
        <v>0</v>
      </c>
      <c r="BK146" s="45">
        <f t="shared" si="300"/>
        <v>0</v>
      </c>
      <c r="BL146" s="45">
        <f t="shared" si="300"/>
        <v>0</v>
      </c>
      <c r="BM146" s="45">
        <f t="shared" si="300"/>
        <v>505176</v>
      </c>
      <c r="BN146" s="45">
        <f t="shared" si="300"/>
        <v>0</v>
      </c>
      <c r="BO146" s="45">
        <f t="shared" si="300"/>
        <v>0</v>
      </c>
      <c r="BP146" s="45">
        <f t="shared" si="300"/>
        <v>505176</v>
      </c>
      <c r="BQ146" s="45">
        <f t="shared" si="300"/>
        <v>0</v>
      </c>
      <c r="BR146" s="45">
        <f t="shared" si="300"/>
        <v>0</v>
      </c>
      <c r="BS146" s="45">
        <f t="shared" si="300"/>
        <v>0</v>
      </c>
      <c r="BT146" s="45">
        <f t="shared" si="300"/>
        <v>0</v>
      </c>
      <c r="BU146" s="45">
        <f t="shared" si="300"/>
        <v>0</v>
      </c>
      <c r="BV146" s="45">
        <f t="shared" si="300"/>
        <v>0</v>
      </c>
      <c r="BW146" s="45">
        <f t="shared" si="300"/>
        <v>0</v>
      </c>
      <c r="BX146" s="45">
        <f t="shared" si="300"/>
        <v>0</v>
      </c>
      <c r="BY146" s="45">
        <f t="shared" si="300"/>
        <v>1640040</v>
      </c>
      <c r="BZ146" s="45">
        <f t="shared" si="300"/>
        <v>1640040</v>
      </c>
      <c r="CA146" s="45">
        <f t="shared" si="300"/>
        <v>1640040</v>
      </c>
      <c r="CB146" s="45">
        <f t="shared" si="300"/>
        <v>0</v>
      </c>
      <c r="CC146" s="45">
        <f t="shared" si="300"/>
        <v>1640040</v>
      </c>
      <c r="CD146" s="45">
        <f t="shared" si="300"/>
        <v>0</v>
      </c>
      <c r="CE146" s="45">
        <f t="shared" si="300"/>
        <v>0</v>
      </c>
      <c r="CF146" s="45">
        <f t="shared" si="300"/>
        <v>0</v>
      </c>
      <c r="CG146" s="45">
        <f t="shared" si="300"/>
        <v>0</v>
      </c>
      <c r="CH146" s="45">
        <f t="shared" si="300"/>
        <v>0</v>
      </c>
      <c r="CI146" s="45">
        <f t="shared" si="300"/>
        <v>0</v>
      </c>
      <c r="CJ146" s="45">
        <f t="shared" si="300"/>
        <v>0</v>
      </c>
      <c r="CK146" s="45">
        <f t="shared" si="300"/>
        <v>0</v>
      </c>
      <c r="CL146" s="45">
        <f t="shared" si="300"/>
        <v>0</v>
      </c>
      <c r="CM146" s="45">
        <f t="shared" si="300"/>
        <v>0</v>
      </c>
      <c r="CN146" s="45"/>
      <c r="CO146" s="45"/>
      <c r="CP146" s="45">
        <f>SUM(CP147:CP151)</f>
        <v>0</v>
      </c>
      <c r="CQ146" s="45">
        <f>SUM(CQ147:CQ151)</f>
        <v>0</v>
      </c>
      <c r="CR146" s="45">
        <f>SUM(CR147:CR151)</f>
        <v>0</v>
      </c>
      <c r="CS146" s="45">
        <f>SUM(CS147:CS151)</f>
        <v>0</v>
      </c>
      <c r="CT146" s="46">
        <f>SUM(CT147:CT151)</f>
        <v>0</v>
      </c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</row>
    <row r="147" spans="1:124" s="52" customFormat="1" ht="15.6" x14ac:dyDescent="0.3">
      <c r="A147" s="47" t="s">
        <v>1</v>
      </c>
      <c r="B147" s="47" t="s">
        <v>82</v>
      </c>
      <c r="C147" s="16" t="s">
        <v>565</v>
      </c>
      <c r="D147" s="45">
        <f>SUM(E147+BY147+CQ147)</f>
        <v>4473389</v>
      </c>
      <c r="E147" s="48">
        <f>SUM(F147+BA147)</f>
        <v>4017738</v>
      </c>
      <c r="F147" s="48">
        <f t="shared" ref="F147:F151" si="301">SUM(G147+H147+I147+P147+S147+T147+U147+AE147+AD147)</f>
        <v>3512562</v>
      </c>
      <c r="G147" s="49">
        <v>2447737</v>
      </c>
      <c r="H147" s="49">
        <v>587129</v>
      </c>
      <c r="I147" s="48">
        <f t="shared" si="291"/>
        <v>256518</v>
      </c>
      <c r="J147" s="49">
        <v>0</v>
      </c>
      <c r="K147" s="49">
        <v>0</v>
      </c>
      <c r="L147" s="49">
        <v>0</v>
      </c>
      <c r="M147" s="49">
        <v>0</v>
      </c>
      <c r="N147" s="49">
        <v>39924</v>
      </c>
      <c r="O147" s="49">
        <v>216594</v>
      </c>
      <c r="P147" s="48">
        <f t="shared" si="292"/>
        <v>0</v>
      </c>
      <c r="Q147" s="49">
        <v>0</v>
      </c>
      <c r="R147" s="49">
        <v>0</v>
      </c>
      <c r="S147" s="49">
        <v>0</v>
      </c>
      <c r="T147" s="49">
        <v>40117</v>
      </c>
      <c r="U147" s="48">
        <f t="shared" ref="U147:U151" si="302">SUM(V147:AC147)</f>
        <v>125353</v>
      </c>
      <c r="V147" s="49">
        <v>772</v>
      </c>
      <c r="W147" s="49">
        <v>99901</v>
      </c>
      <c r="X147" s="49">
        <v>20574</v>
      </c>
      <c r="Y147" s="49">
        <v>4106</v>
      </c>
      <c r="Z147" s="49">
        <v>0</v>
      </c>
      <c r="AA147" s="49">
        <v>0</v>
      </c>
      <c r="AB147" s="49">
        <v>0</v>
      </c>
      <c r="AC147" s="49">
        <v>0</v>
      </c>
      <c r="AD147" s="49">
        <v>0</v>
      </c>
      <c r="AE147" s="48">
        <f>SUM(AF147:AZ147)</f>
        <v>55708</v>
      </c>
      <c r="AF147" s="48">
        <v>0</v>
      </c>
      <c r="AG147" s="48">
        <v>0</v>
      </c>
      <c r="AH147" s="49">
        <v>435</v>
      </c>
      <c r="AI147" s="49">
        <v>0</v>
      </c>
      <c r="AJ147" s="49">
        <v>0</v>
      </c>
      <c r="AK147" s="49">
        <v>0</v>
      </c>
      <c r="AL147" s="49">
        <v>0</v>
      </c>
      <c r="AM147" s="49">
        <v>0</v>
      </c>
      <c r="AN147" s="49">
        <v>1440</v>
      </c>
      <c r="AO147" s="49">
        <v>0</v>
      </c>
      <c r="AP147" s="49">
        <v>0</v>
      </c>
      <c r="AQ147" s="49">
        <v>0</v>
      </c>
      <c r="AR147" s="49">
        <v>16130</v>
      </c>
      <c r="AS147" s="49">
        <v>25000</v>
      </c>
      <c r="AT147" s="49">
        <v>0</v>
      </c>
      <c r="AU147" s="49">
        <v>0</v>
      </c>
      <c r="AV147" s="49">
        <v>0</v>
      </c>
      <c r="AW147" s="49">
        <v>0</v>
      </c>
      <c r="AX147" s="49">
        <v>0</v>
      </c>
      <c r="AY147" s="49">
        <v>0</v>
      </c>
      <c r="AZ147" s="49">
        <v>12703</v>
      </c>
      <c r="BA147" s="48">
        <f>SUM(BB147+BF147+BI147+BJ147+BM147)</f>
        <v>505176</v>
      </c>
      <c r="BB147" s="48">
        <f t="shared" ref="BB147:BB151" si="303">SUM(BC147:BE147)</f>
        <v>0</v>
      </c>
      <c r="BC147" s="48">
        <v>0</v>
      </c>
      <c r="BD147" s="48">
        <v>0</v>
      </c>
      <c r="BE147" s="48">
        <v>0</v>
      </c>
      <c r="BF147" s="48">
        <f t="shared" ref="BF147:BF151" si="304">SUM(BH147:BH147)</f>
        <v>0</v>
      </c>
      <c r="BG147" s="48">
        <v>0</v>
      </c>
      <c r="BH147" s="48">
        <v>0</v>
      </c>
      <c r="BI147" s="48">
        <v>0</v>
      </c>
      <c r="BJ147" s="48">
        <f t="shared" si="294"/>
        <v>0</v>
      </c>
      <c r="BK147" s="48">
        <v>0</v>
      </c>
      <c r="BL147" s="48">
        <v>0</v>
      </c>
      <c r="BM147" s="48">
        <f t="shared" ref="BM147:BM151" si="305">SUM(BN147:BX147)</f>
        <v>505176</v>
      </c>
      <c r="BN147" s="48">
        <v>0</v>
      </c>
      <c r="BO147" s="48">
        <v>0</v>
      </c>
      <c r="BP147" s="49">
        <v>505176</v>
      </c>
      <c r="BQ147" s="48">
        <v>0</v>
      </c>
      <c r="BR147" s="48">
        <v>0</v>
      </c>
      <c r="BS147" s="48">
        <v>0</v>
      </c>
      <c r="BT147" s="48">
        <v>0</v>
      </c>
      <c r="BU147" s="48">
        <v>0</v>
      </c>
      <c r="BV147" s="48">
        <v>0</v>
      </c>
      <c r="BW147" s="48">
        <v>0</v>
      </c>
      <c r="BX147" s="48">
        <v>0</v>
      </c>
      <c r="BY147" s="48">
        <f>SUM(BZ147+CP147)</f>
        <v>455651</v>
      </c>
      <c r="BZ147" s="48">
        <f>SUM(CA147+CD147+CJ147)</f>
        <v>455651</v>
      </c>
      <c r="CA147" s="48">
        <f t="shared" si="295"/>
        <v>455651</v>
      </c>
      <c r="CB147" s="48">
        <v>0</v>
      </c>
      <c r="CC147" s="49">
        <v>455651</v>
      </c>
      <c r="CD147" s="48">
        <f t="shared" ref="CD147:CD151" si="306">SUM(CE147:CI147)</f>
        <v>0</v>
      </c>
      <c r="CE147" s="48">
        <v>0</v>
      </c>
      <c r="CF147" s="48">
        <v>0</v>
      </c>
      <c r="CG147" s="48">
        <v>0</v>
      </c>
      <c r="CH147" s="48">
        <v>0</v>
      </c>
      <c r="CI147" s="48">
        <v>0</v>
      </c>
      <c r="CJ147" s="48">
        <f t="shared" ref="CJ147:CJ151" si="307">SUM(CK147:CO147)</f>
        <v>0</v>
      </c>
      <c r="CK147" s="48">
        <v>0</v>
      </c>
      <c r="CL147" s="48">
        <v>0</v>
      </c>
      <c r="CM147" s="48">
        <v>0</v>
      </c>
      <c r="CN147" s="48"/>
      <c r="CO147" s="48"/>
      <c r="CP147" s="48">
        <v>0</v>
      </c>
      <c r="CQ147" s="48">
        <f t="shared" si="297"/>
        <v>0</v>
      </c>
      <c r="CR147" s="48">
        <f t="shared" si="298"/>
        <v>0</v>
      </c>
      <c r="CS147" s="48">
        <v>0</v>
      </c>
      <c r="CT147" s="50">
        <v>0</v>
      </c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</row>
    <row r="148" spans="1:124" s="52" customFormat="1" ht="15.6" x14ac:dyDescent="0.3">
      <c r="A148" s="47" t="s">
        <v>1</v>
      </c>
      <c r="B148" s="47" t="s">
        <v>94</v>
      </c>
      <c r="C148" s="16" t="s">
        <v>249</v>
      </c>
      <c r="D148" s="45">
        <f>SUM(E148+BY148+CQ148)</f>
        <v>5264213</v>
      </c>
      <c r="E148" s="48">
        <f>SUM(F148+BA148)</f>
        <v>4097213</v>
      </c>
      <c r="F148" s="48">
        <f t="shared" si="301"/>
        <v>4097213</v>
      </c>
      <c r="G148" s="49">
        <v>2537654</v>
      </c>
      <c r="H148" s="49">
        <v>591619</v>
      </c>
      <c r="I148" s="48">
        <f>SUM(J148:O148)</f>
        <v>651192</v>
      </c>
      <c r="J148" s="49">
        <v>3360</v>
      </c>
      <c r="K148" s="49">
        <v>179700</v>
      </c>
      <c r="L148" s="49">
        <v>0</v>
      </c>
      <c r="M148" s="49">
        <v>0</v>
      </c>
      <c r="N148" s="49">
        <v>214628</v>
      </c>
      <c r="O148" s="49">
        <v>253504</v>
      </c>
      <c r="P148" s="48">
        <f>SUM(Q148:R148)</f>
        <v>10682</v>
      </c>
      <c r="Q148" s="49">
        <v>10682</v>
      </c>
      <c r="R148" s="49">
        <v>0</v>
      </c>
      <c r="S148" s="49">
        <v>0</v>
      </c>
      <c r="T148" s="49">
        <v>24387</v>
      </c>
      <c r="U148" s="48">
        <f t="shared" si="302"/>
        <v>68296</v>
      </c>
      <c r="V148" s="49">
        <v>0</v>
      </c>
      <c r="W148" s="49">
        <v>56789</v>
      </c>
      <c r="X148" s="49">
        <v>9057</v>
      </c>
      <c r="Y148" s="49">
        <v>2450</v>
      </c>
      <c r="Z148" s="49">
        <v>0</v>
      </c>
      <c r="AA148" s="49">
        <v>0</v>
      </c>
      <c r="AB148" s="49">
        <v>0</v>
      </c>
      <c r="AC148" s="49">
        <v>0</v>
      </c>
      <c r="AD148" s="49">
        <v>0</v>
      </c>
      <c r="AE148" s="48">
        <f>SUM(AF148:AZ148)</f>
        <v>213383</v>
      </c>
      <c r="AF148" s="48">
        <v>0</v>
      </c>
      <c r="AG148" s="48">
        <v>0</v>
      </c>
      <c r="AH148" s="49">
        <v>3000</v>
      </c>
      <c r="AI148" s="49">
        <v>0</v>
      </c>
      <c r="AJ148" s="49">
        <v>0</v>
      </c>
      <c r="AK148" s="49">
        <v>0</v>
      </c>
      <c r="AL148" s="49">
        <v>0</v>
      </c>
      <c r="AM148" s="49">
        <v>0</v>
      </c>
      <c r="AN148" s="49">
        <v>0</v>
      </c>
      <c r="AO148" s="49">
        <v>0</v>
      </c>
      <c r="AP148" s="49">
        <v>0</v>
      </c>
      <c r="AQ148" s="49">
        <v>0</v>
      </c>
      <c r="AR148" s="49">
        <v>20815</v>
      </c>
      <c r="AS148" s="49">
        <v>0</v>
      </c>
      <c r="AT148" s="49">
        <v>0</v>
      </c>
      <c r="AU148" s="49">
        <v>0</v>
      </c>
      <c r="AV148" s="49">
        <v>0</v>
      </c>
      <c r="AW148" s="49">
        <v>0</v>
      </c>
      <c r="AX148" s="49">
        <v>0</v>
      </c>
      <c r="AY148" s="49">
        <v>0</v>
      </c>
      <c r="AZ148" s="49">
        <v>189568</v>
      </c>
      <c r="BA148" s="48">
        <f>SUM(BB148+BF148+BI148+BJ148+BM148)</f>
        <v>0</v>
      </c>
      <c r="BB148" s="48">
        <f t="shared" si="303"/>
        <v>0</v>
      </c>
      <c r="BC148" s="48">
        <v>0</v>
      </c>
      <c r="BD148" s="48">
        <v>0</v>
      </c>
      <c r="BE148" s="48">
        <v>0</v>
      </c>
      <c r="BF148" s="48">
        <f t="shared" si="304"/>
        <v>0</v>
      </c>
      <c r="BG148" s="48">
        <v>0</v>
      </c>
      <c r="BH148" s="48">
        <v>0</v>
      </c>
      <c r="BI148" s="48">
        <v>0</v>
      </c>
      <c r="BJ148" s="48">
        <f>SUM(BK148)</f>
        <v>0</v>
      </c>
      <c r="BK148" s="48">
        <v>0</v>
      </c>
      <c r="BL148" s="48">
        <v>0</v>
      </c>
      <c r="BM148" s="48">
        <f t="shared" si="305"/>
        <v>0</v>
      </c>
      <c r="BN148" s="48">
        <v>0</v>
      </c>
      <c r="BO148" s="48">
        <v>0</v>
      </c>
      <c r="BP148" s="48">
        <v>0</v>
      </c>
      <c r="BQ148" s="48">
        <v>0</v>
      </c>
      <c r="BR148" s="48">
        <v>0</v>
      </c>
      <c r="BS148" s="48">
        <v>0</v>
      </c>
      <c r="BT148" s="48">
        <v>0</v>
      </c>
      <c r="BU148" s="48">
        <v>0</v>
      </c>
      <c r="BV148" s="48">
        <v>0</v>
      </c>
      <c r="BW148" s="48">
        <v>0</v>
      </c>
      <c r="BX148" s="48">
        <v>0</v>
      </c>
      <c r="BY148" s="48">
        <f>SUM(BZ148+CP148)</f>
        <v>1167000</v>
      </c>
      <c r="BZ148" s="48">
        <f>SUM(CA148+CD148+CJ148)</f>
        <v>1167000</v>
      </c>
      <c r="CA148" s="48">
        <f>SUM(CB148:CC148)</f>
        <v>1167000</v>
      </c>
      <c r="CB148" s="48">
        <v>0</v>
      </c>
      <c r="CC148" s="49">
        <v>1167000</v>
      </c>
      <c r="CD148" s="48">
        <f t="shared" si="306"/>
        <v>0</v>
      </c>
      <c r="CE148" s="48">
        <v>0</v>
      </c>
      <c r="CF148" s="48">
        <v>0</v>
      </c>
      <c r="CG148" s="48">
        <v>0</v>
      </c>
      <c r="CH148" s="48">
        <v>0</v>
      </c>
      <c r="CI148" s="48">
        <v>0</v>
      </c>
      <c r="CJ148" s="48">
        <f t="shared" si="307"/>
        <v>0</v>
      </c>
      <c r="CK148" s="48">
        <v>0</v>
      </c>
      <c r="CL148" s="48">
        <v>0</v>
      </c>
      <c r="CM148" s="48">
        <v>0</v>
      </c>
      <c r="CN148" s="48"/>
      <c r="CO148" s="48"/>
      <c r="CP148" s="48">
        <v>0</v>
      </c>
      <c r="CQ148" s="48">
        <f>SUM(CR148)</f>
        <v>0</v>
      </c>
      <c r="CR148" s="48">
        <f>SUM(CS148:CT148)</f>
        <v>0</v>
      </c>
      <c r="CS148" s="48">
        <v>0</v>
      </c>
      <c r="CT148" s="50">
        <v>0</v>
      </c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</row>
    <row r="149" spans="1:124" s="52" customFormat="1" ht="15.6" x14ac:dyDescent="0.3">
      <c r="A149" s="47" t="s">
        <v>1</v>
      </c>
      <c r="B149" s="47" t="s">
        <v>94</v>
      </c>
      <c r="C149" s="16" t="s">
        <v>250</v>
      </c>
      <c r="D149" s="45">
        <f>SUM(E149+BY149+CQ149)</f>
        <v>2988181</v>
      </c>
      <c r="E149" s="48">
        <f>SUM(F149+BA149)</f>
        <v>2988181</v>
      </c>
      <c r="F149" s="48">
        <f t="shared" si="301"/>
        <v>2988181</v>
      </c>
      <c r="G149" s="49">
        <v>2244413</v>
      </c>
      <c r="H149" s="49">
        <v>523830</v>
      </c>
      <c r="I149" s="48">
        <f t="shared" si="291"/>
        <v>17716</v>
      </c>
      <c r="J149" s="49">
        <v>8288</v>
      </c>
      <c r="K149" s="49">
        <v>0</v>
      </c>
      <c r="L149" s="49">
        <v>0</v>
      </c>
      <c r="M149" s="49">
        <v>0</v>
      </c>
      <c r="N149" s="49">
        <v>0</v>
      </c>
      <c r="O149" s="49">
        <v>9428</v>
      </c>
      <c r="P149" s="48">
        <f t="shared" si="292"/>
        <v>0</v>
      </c>
      <c r="Q149" s="49">
        <v>0</v>
      </c>
      <c r="R149" s="49">
        <v>0</v>
      </c>
      <c r="S149" s="49">
        <v>0</v>
      </c>
      <c r="T149" s="49">
        <v>6986</v>
      </c>
      <c r="U149" s="48">
        <f t="shared" si="302"/>
        <v>0</v>
      </c>
      <c r="V149" s="49">
        <v>0</v>
      </c>
      <c r="W149" s="49">
        <v>0</v>
      </c>
      <c r="X149" s="49">
        <v>0</v>
      </c>
      <c r="Y149" s="49">
        <v>0</v>
      </c>
      <c r="Z149" s="49">
        <v>0</v>
      </c>
      <c r="AA149" s="49">
        <v>0</v>
      </c>
      <c r="AB149" s="49">
        <v>0</v>
      </c>
      <c r="AC149" s="49">
        <v>0</v>
      </c>
      <c r="AD149" s="49">
        <v>0</v>
      </c>
      <c r="AE149" s="48">
        <f>SUM(AF149:AZ149)</f>
        <v>195236</v>
      </c>
      <c r="AF149" s="48">
        <v>0</v>
      </c>
      <c r="AG149" s="48">
        <v>0</v>
      </c>
      <c r="AH149" s="49">
        <v>0</v>
      </c>
      <c r="AI149" s="49">
        <v>0</v>
      </c>
      <c r="AJ149" s="49">
        <v>0</v>
      </c>
      <c r="AK149" s="49">
        <v>236</v>
      </c>
      <c r="AL149" s="49">
        <v>0</v>
      </c>
      <c r="AM149" s="49">
        <v>0</v>
      </c>
      <c r="AN149" s="49">
        <v>0</v>
      </c>
      <c r="AO149" s="49">
        <v>0</v>
      </c>
      <c r="AP149" s="49">
        <v>0</v>
      </c>
      <c r="AQ149" s="49">
        <v>0</v>
      </c>
      <c r="AR149" s="49">
        <v>0</v>
      </c>
      <c r="AS149" s="49">
        <v>0</v>
      </c>
      <c r="AT149" s="49">
        <v>0</v>
      </c>
      <c r="AU149" s="49">
        <v>0</v>
      </c>
      <c r="AV149" s="49">
        <v>0</v>
      </c>
      <c r="AW149" s="49">
        <v>0</v>
      </c>
      <c r="AX149" s="49">
        <v>0</v>
      </c>
      <c r="AY149" s="49">
        <v>0</v>
      </c>
      <c r="AZ149" s="49">
        <v>195000</v>
      </c>
      <c r="BA149" s="48">
        <f>SUM(BB149+BF149+BI149+BJ149+BM149)</f>
        <v>0</v>
      </c>
      <c r="BB149" s="48">
        <f t="shared" si="303"/>
        <v>0</v>
      </c>
      <c r="BC149" s="48">
        <v>0</v>
      </c>
      <c r="BD149" s="48">
        <v>0</v>
      </c>
      <c r="BE149" s="48">
        <v>0</v>
      </c>
      <c r="BF149" s="48">
        <f t="shared" si="304"/>
        <v>0</v>
      </c>
      <c r="BG149" s="48">
        <v>0</v>
      </c>
      <c r="BH149" s="48">
        <v>0</v>
      </c>
      <c r="BI149" s="48">
        <v>0</v>
      </c>
      <c r="BJ149" s="48">
        <f t="shared" si="294"/>
        <v>0</v>
      </c>
      <c r="BK149" s="48">
        <v>0</v>
      </c>
      <c r="BL149" s="48">
        <v>0</v>
      </c>
      <c r="BM149" s="48">
        <f t="shared" si="305"/>
        <v>0</v>
      </c>
      <c r="BN149" s="48">
        <v>0</v>
      </c>
      <c r="BO149" s="48">
        <v>0</v>
      </c>
      <c r="BP149" s="48">
        <v>0</v>
      </c>
      <c r="BQ149" s="48">
        <v>0</v>
      </c>
      <c r="BR149" s="48">
        <v>0</v>
      </c>
      <c r="BS149" s="48">
        <v>0</v>
      </c>
      <c r="BT149" s="48">
        <v>0</v>
      </c>
      <c r="BU149" s="48">
        <v>0</v>
      </c>
      <c r="BV149" s="48">
        <v>0</v>
      </c>
      <c r="BW149" s="48">
        <v>0</v>
      </c>
      <c r="BX149" s="48">
        <v>0</v>
      </c>
      <c r="BY149" s="48">
        <f>SUM(BZ149+CP149)</f>
        <v>0</v>
      </c>
      <c r="BZ149" s="48">
        <f>SUM(CA149+CD149+CJ149)</f>
        <v>0</v>
      </c>
      <c r="CA149" s="48">
        <f t="shared" si="295"/>
        <v>0</v>
      </c>
      <c r="CB149" s="48">
        <v>0</v>
      </c>
      <c r="CC149" s="49">
        <v>0</v>
      </c>
      <c r="CD149" s="48">
        <f t="shared" si="306"/>
        <v>0</v>
      </c>
      <c r="CE149" s="48">
        <v>0</v>
      </c>
      <c r="CF149" s="48">
        <v>0</v>
      </c>
      <c r="CG149" s="48">
        <v>0</v>
      </c>
      <c r="CH149" s="48">
        <v>0</v>
      </c>
      <c r="CI149" s="48">
        <v>0</v>
      </c>
      <c r="CJ149" s="48">
        <f t="shared" si="307"/>
        <v>0</v>
      </c>
      <c r="CK149" s="48">
        <v>0</v>
      </c>
      <c r="CL149" s="48">
        <v>0</v>
      </c>
      <c r="CM149" s="48">
        <v>0</v>
      </c>
      <c r="CN149" s="48"/>
      <c r="CO149" s="48"/>
      <c r="CP149" s="48">
        <v>0</v>
      </c>
      <c r="CQ149" s="48">
        <f t="shared" si="297"/>
        <v>0</v>
      </c>
      <c r="CR149" s="48">
        <f t="shared" si="298"/>
        <v>0</v>
      </c>
      <c r="CS149" s="48">
        <v>0</v>
      </c>
      <c r="CT149" s="50">
        <v>0</v>
      </c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</row>
    <row r="150" spans="1:124" s="52" customFormat="1" ht="22.8" customHeight="1" x14ac:dyDescent="0.3">
      <c r="A150" s="47" t="s">
        <v>1</v>
      </c>
      <c r="B150" s="47" t="s">
        <v>96</v>
      </c>
      <c r="C150" s="16" t="s">
        <v>496</v>
      </c>
      <c r="D150" s="45">
        <f>SUM(E150+BY150+CQ150)</f>
        <v>290938</v>
      </c>
      <c r="E150" s="48">
        <f>SUM(F150+BA150)</f>
        <v>273549</v>
      </c>
      <c r="F150" s="48">
        <f t="shared" si="301"/>
        <v>273549</v>
      </c>
      <c r="G150" s="49">
        <v>210616</v>
      </c>
      <c r="H150" s="49">
        <v>52655</v>
      </c>
      <c r="I150" s="48">
        <f>SUM(J150:O150)</f>
        <v>10278</v>
      </c>
      <c r="J150" s="49">
        <v>0</v>
      </c>
      <c r="K150" s="49">
        <v>0</v>
      </c>
      <c r="L150" s="49">
        <v>0</v>
      </c>
      <c r="M150" s="49">
        <v>0</v>
      </c>
      <c r="N150" s="49">
        <v>0</v>
      </c>
      <c r="O150" s="49">
        <v>10278</v>
      </c>
      <c r="P150" s="48">
        <f>SUM(Q150:R150)</f>
        <v>0</v>
      </c>
      <c r="Q150" s="49">
        <v>0</v>
      </c>
      <c r="R150" s="49">
        <v>0</v>
      </c>
      <c r="S150" s="49">
        <v>0</v>
      </c>
      <c r="T150" s="49">
        <v>0</v>
      </c>
      <c r="U150" s="48">
        <f t="shared" si="302"/>
        <v>0</v>
      </c>
      <c r="V150" s="49">
        <v>0</v>
      </c>
      <c r="W150" s="49">
        <v>0</v>
      </c>
      <c r="X150" s="49">
        <v>0</v>
      </c>
      <c r="Y150" s="49">
        <v>0</v>
      </c>
      <c r="Z150" s="49">
        <v>0</v>
      </c>
      <c r="AA150" s="49">
        <v>0</v>
      </c>
      <c r="AB150" s="49">
        <v>0</v>
      </c>
      <c r="AC150" s="49">
        <v>0</v>
      </c>
      <c r="AD150" s="49">
        <v>0</v>
      </c>
      <c r="AE150" s="48">
        <f>SUM(AF150:AZ150)</f>
        <v>0</v>
      </c>
      <c r="AF150" s="48">
        <v>0</v>
      </c>
      <c r="AG150" s="48">
        <v>0</v>
      </c>
      <c r="AH150" s="49">
        <v>0</v>
      </c>
      <c r="AI150" s="49">
        <v>0</v>
      </c>
      <c r="AJ150" s="49">
        <v>0</v>
      </c>
      <c r="AK150" s="49">
        <v>0</v>
      </c>
      <c r="AL150" s="49">
        <v>0</v>
      </c>
      <c r="AM150" s="49">
        <v>0</v>
      </c>
      <c r="AN150" s="49">
        <v>0</v>
      </c>
      <c r="AO150" s="49">
        <v>0</v>
      </c>
      <c r="AP150" s="49">
        <v>0</v>
      </c>
      <c r="AQ150" s="49">
        <v>0</v>
      </c>
      <c r="AR150" s="49">
        <v>0</v>
      </c>
      <c r="AS150" s="49">
        <v>0</v>
      </c>
      <c r="AT150" s="49">
        <v>0</v>
      </c>
      <c r="AU150" s="49">
        <v>0</v>
      </c>
      <c r="AV150" s="49">
        <v>0</v>
      </c>
      <c r="AW150" s="49">
        <v>0</v>
      </c>
      <c r="AX150" s="49">
        <v>0</v>
      </c>
      <c r="AY150" s="49">
        <v>0</v>
      </c>
      <c r="AZ150" s="49">
        <v>0</v>
      </c>
      <c r="BA150" s="48">
        <f>SUM(BB150+BF150+BI150+BJ150+BM150)</f>
        <v>0</v>
      </c>
      <c r="BB150" s="48">
        <f>SUM(BC150:BE150)</f>
        <v>0</v>
      </c>
      <c r="BC150" s="48">
        <v>0</v>
      </c>
      <c r="BD150" s="48">
        <v>0</v>
      </c>
      <c r="BE150" s="48">
        <v>0</v>
      </c>
      <c r="BF150" s="48">
        <f t="shared" si="304"/>
        <v>0</v>
      </c>
      <c r="BG150" s="48">
        <v>0</v>
      </c>
      <c r="BH150" s="48">
        <v>0</v>
      </c>
      <c r="BI150" s="48">
        <v>0</v>
      </c>
      <c r="BJ150" s="48">
        <f>SUM(BK150)</f>
        <v>0</v>
      </c>
      <c r="BK150" s="48">
        <v>0</v>
      </c>
      <c r="BL150" s="48">
        <v>0</v>
      </c>
      <c r="BM150" s="48">
        <f t="shared" si="305"/>
        <v>0</v>
      </c>
      <c r="BN150" s="48">
        <v>0</v>
      </c>
      <c r="BO150" s="48">
        <v>0</v>
      </c>
      <c r="BP150" s="48">
        <v>0</v>
      </c>
      <c r="BQ150" s="48">
        <v>0</v>
      </c>
      <c r="BR150" s="48">
        <v>0</v>
      </c>
      <c r="BS150" s="48">
        <v>0</v>
      </c>
      <c r="BT150" s="48">
        <v>0</v>
      </c>
      <c r="BU150" s="48">
        <v>0</v>
      </c>
      <c r="BV150" s="48">
        <v>0</v>
      </c>
      <c r="BW150" s="48">
        <v>0</v>
      </c>
      <c r="BX150" s="48">
        <v>0</v>
      </c>
      <c r="BY150" s="48">
        <f>SUM(BZ150+CP150)</f>
        <v>17389</v>
      </c>
      <c r="BZ150" s="48">
        <f>SUM(CA150+CD150+CJ150)</f>
        <v>17389</v>
      </c>
      <c r="CA150" s="48">
        <f>SUM(CB150:CC150)</f>
        <v>17389</v>
      </c>
      <c r="CB150" s="48">
        <v>0</v>
      </c>
      <c r="CC150" s="49">
        <v>17389</v>
      </c>
      <c r="CD150" s="48">
        <f t="shared" si="306"/>
        <v>0</v>
      </c>
      <c r="CE150" s="48">
        <v>0</v>
      </c>
      <c r="CF150" s="48">
        <v>0</v>
      </c>
      <c r="CG150" s="48">
        <v>0</v>
      </c>
      <c r="CH150" s="48">
        <v>0</v>
      </c>
      <c r="CI150" s="48">
        <v>0</v>
      </c>
      <c r="CJ150" s="48">
        <f t="shared" si="307"/>
        <v>0</v>
      </c>
      <c r="CK150" s="48">
        <v>0</v>
      </c>
      <c r="CL150" s="48">
        <v>0</v>
      </c>
      <c r="CM150" s="48">
        <v>0</v>
      </c>
      <c r="CN150" s="48"/>
      <c r="CO150" s="48"/>
      <c r="CP150" s="48">
        <v>0</v>
      </c>
      <c r="CQ150" s="48">
        <f>SUM(CR150)</f>
        <v>0</v>
      </c>
      <c r="CR150" s="48">
        <f>SUM(CS150:CT150)</f>
        <v>0</v>
      </c>
      <c r="CS150" s="48">
        <v>0</v>
      </c>
      <c r="CT150" s="50">
        <v>0</v>
      </c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</row>
    <row r="151" spans="1:124" s="52" customFormat="1" ht="31.2" x14ac:dyDescent="0.3">
      <c r="A151" s="47" t="s">
        <v>1</v>
      </c>
      <c r="B151" s="47" t="s">
        <v>96</v>
      </c>
      <c r="C151" s="16" t="s">
        <v>548</v>
      </c>
      <c r="D151" s="45">
        <f>SUM(E151+BY151+CQ151)</f>
        <v>730270</v>
      </c>
      <c r="E151" s="48">
        <f>SUM(F151+BA151)</f>
        <v>730270</v>
      </c>
      <c r="F151" s="48">
        <f t="shared" si="301"/>
        <v>730270</v>
      </c>
      <c r="G151" s="49">
        <v>0</v>
      </c>
      <c r="H151" s="49">
        <v>0</v>
      </c>
      <c r="I151" s="48">
        <f t="shared" ref="I151" si="308">SUM(J151:O151)</f>
        <v>0</v>
      </c>
      <c r="J151" s="49">
        <v>0</v>
      </c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8">
        <f t="shared" ref="P151" si="309">SUM(Q151:R151)</f>
        <v>0</v>
      </c>
      <c r="Q151" s="49">
        <v>0</v>
      </c>
      <c r="R151" s="49">
        <v>0</v>
      </c>
      <c r="S151" s="49">
        <v>0</v>
      </c>
      <c r="T151" s="49">
        <v>0</v>
      </c>
      <c r="U151" s="48">
        <f t="shared" si="302"/>
        <v>0</v>
      </c>
      <c r="V151" s="49">
        <v>0</v>
      </c>
      <c r="W151" s="49">
        <v>0</v>
      </c>
      <c r="X151" s="49">
        <v>0</v>
      </c>
      <c r="Y151" s="49">
        <v>0</v>
      </c>
      <c r="Z151" s="49">
        <v>0</v>
      </c>
      <c r="AA151" s="49">
        <v>0</v>
      </c>
      <c r="AB151" s="49">
        <v>0</v>
      </c>
      <c r="AC151" s="49">
        <v>0</v>
      </c>
      <c r="AD151" s="49">
        <v>0</v>
      </c>
      <c r="AE151" s="48">
        <f>SUM(AF151:AZ151)</f>
        <v>730270</v>
      </c>
      <c r="AF151" s="48">
        <v>0</v>
      </c>
      <c r="AG151" s="48">
        <v>0</v>
      </c>
      <c r="AH151" s="49">
        <v>0</v>
      </c>
      <c r="AI151" s="49">
        <v>0</v>
      </c>
      <c r="AJ151" s="49">
        <v>0</v>
      </c>
      <c r="AK151" s="49">
        <v>0</v>
      </c>
      <c r="AL151" s="49">
        <v>0</v>
      </c>
      <c r="AM151" s="49">
        <v>0</v>
      </c>
      <c r="AN151" s="49">
        <v>0</v>
      </c>
      <c r="AO151" s="49">
        <v>0</v>
      </c>
      <c r="AP151" s="49">
        <v>0</v>
      </c>
      <c r="AQ151" s="49">
        <v>0</v>
      </c>
      <c r="AR151" s="49">
        <v>0</v>
      </c>
      <c r="AS151" s="49">
        <v>0</v>
      </c>
      <c r="AT151" s="49">
        <v>0</v>
      </c>
      <c r="AU151" s="49">
        <v>0</v>
      </c>
      <c r="AV151" s="49">
        <v>0</v>
      </c>
      <c r="AW151" s="49">
        <v>0</v>
      </c>
      <c r="AX151" s="49">
        <v>0</v>
      </c>
      <c r="AY151" s="49">
        <v>0</v>
      </c>
      <c r="AZ151" s="49">
        <v>730270</v>
      </c>
      <c r="BA151" s="48">
        <f>SUM(BB151+BF151+BI151+BJ151+BM151)</f>
        <v>0</v>
      </c>
      <c r="BB151" s="48">
        <f t="shared" si="303"/>
        <v>0</v>
      </c>
      <c r="BC151" s="48">
        <v>0</v>
      </c>
      <c r="BD151" s="48">
        <v>0</v>
      </c>
      <c r="BE151" s="48">
        <v>0</v>
      </c>
      <c r="BF151" s="48">
        <f t="shared" si="304"/>
        <v>0</v>
      </c>
      <c r="BG151" s="48">
        <v>0</v>
      </c>
      <c r="BH151" s="48">
        <v>0</v>
      </c>
      <c r="BI151" s="48">
        <v>0</v>
      </c>
      <c r="BJ151" s="48">
        <f t="shared" ref="BJ151" si="310">SUM(BK151)</f>
        <v>0</v>
      </c>
      <c r="BK151" s="48">
        <v>0</v>
      </c>
      <c r="BL151" s="48">
        <v>0</v>
      </c>
      <c r="BM151" s="48">
        <f t="shared" si="305"/>
        <v>0</v>
      </c>
      <c r="BN151" s="48">
        <v>0</v>
      </c>
      <c r="BO151" s="48">
        <v>0</v>
      </c>
      <c r="BP151" s="48">
        <v>0</v>
      </c>
      <c r="BQ151" s="48">
        <v>0</v>
      </c>
      <c r="BR151" s="48">
        <v>0</v>
      </c>
      <c r="BS151" s="48">
        <v>0</v>
      </c>
      <c r="BT151" s="48">
        <v>0</v>
      </c>
      <c r="BU151" s="48">
        <v>0</v>
      </c>
      <c r="BV151" s="48">
        <v>0</v>
      </c>
      <c r="BW151" s="48">
        <v>0</v>
      </c>
      <c r="BX151" s="48">
        <v>0</v>
      </c>
      <c r="BY151" s="48">
        <f>SUM(BZ151+CP151)</f>
        <v>0</v>
      </c>
      <c r="BZ151" s="48">
        <f>SUM(CA151+CD151+CJ151)</f>
        <v>0</v>
      </c>
      <c r="CA151" s="48">
        <f t="shared" ref="CA151" si="311">SUM(CB151:CC151)</f>
        <v>0</v>
      </c>
      <c r="CB151" s="48">
        <v>0</v>
      </c>
      <c r="CC151" s="49">
        <v>0</v>
      </c>
      <c r="CD151" s="48">
        <f t="shared" si="306"/>
        <v>0</v>
      </c>
      <c r="CE151" s="48">
        <v>0</v>
      </c>
      <c r="CF151" s="48">
        <v>0</v>
      </c>
      <c r="CG151" s="48">
        <v>0</v>
      </c>
      <c r="CH151" s="48">
        <v>0</v>
      </c>
      <c r="CI151" s="48">
        <v>0</v>
      </c>
      <c r="CJ151" s="48">
        <f t="shared" si="307"/>
        <v>0</v>
      </c>
      <c r="CK151" s="48">
        <v>0</v>
      </c>
      <c r="CL151" s="48">
        <v>0</v>
      </c>
      <c r="CM151" s="48">
        <v>0</v>
      </c>
      <c r="CN151" s="48"/>
      <c r="CO151" s="48"/>
      <c r="CP151" s="48">
        <v>0</v>
      </c>
      <c r="CQ151" s="48">
        <f t="shared" ref="CQ151" si="312">SUM(CR151)</f>
        <v>0</v>
      </c>
      <c r="CR151" s="48">
        <f t="shared" ref="CR151" si="313">SUM(CS151:CT151)</f>
        <v>0</v>
      </c>
      <c r="CS151" s="48">
        <v>0</v>
      </c>
      <c r="CT151" s="50">
        <v>0</v>
      </c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</row>
    <row r="152" spans="1:124" s="52" customFormat="1" ht="31.2" x14ac:dyDescent="0.3">
      <c r="A152" s="55" t="s">
        <v>1</v>
      </c>
      <c r="B152" s="55" t="s">
        <v>1</v>
      </c>
      <c r="C152" s="17" t="s">
        <v>251</v>
      </c>
      <c r="D152" s="56">
        <f t="shared" ref="D152:AS152" si="314">SUM(D153+D156)</f>
        <v>46546898</v>
      </c>
      <c r="E152" s="64">
        <f t="shared" si="314"/>
        <v>44745481</v>
      </c>
      <c r="F152" s="64">
        <f t="shared" si="314"/>
        <v>44745481</v>
      </c>
      <c r="G152" s="64">
        <f t="shared" si="314"/>
        <v>27827666</v>
      </c>
      <c r="H152" s="64">
        <f t="shared" si="314"/>
        <v>6691957</v>
      </c>
      <c r="I152" s="64">
        <f t="shared" si="314"/>
        <v>629245</v>
      </c>
      <c r="J152" s="64">
        <f t="shared" si="314"/>
        <v>0</v>
      </c>
      <c r="K152" s="64">
        <f t="shared" si="314"/>
        <v>0</v>
      </c>
      <c r="L152" s="64">
        <f t="shared" si="314"/>
        <v>0</v>
      </c>
      <c r="M152" s="64">
        <f t="shared" si="314"/>
        <v>0</v>
      </c>
      <c r="N152" s="64">
        <f t="shared" si="314"/>
        <v>613708</v>
      </c>
      <c r="O152" s="64">
        <f t="shared" si="314"/>
        <v>15537</v>
      </c>
      <c r="P152" s="64">
        <f t="shared" si="314"/>
        <v>56032</v>
      </c>
      <c r="Q152" s="64">
        <f t="shared" si="314"/>
        <v>0</v>
      </c>
      <c r="R152" s="64">
        <f t="shared" si="314"/>
        <v>56032</v>
      </c>
      <c r="S152" s="64">
        <f t="shared" si="314"/>
        <v>0</v>
      </c>
      <c r="T152" s="64">
        <f t="shared" si="314"/>
        <v>184049</v>
      </c>
      <c r="U152" s="64">
        <f t="shared" si="314"/>
        <v>76794</v>
      </c>
      <c r="V152" s="64">
        <f t="shared" si="314"/>
        <v>0</v>
      </c>
      <c r="W152" s="64">
        <f t="shared" si="314"/>
        <v>0</v>
      </c>
      <c r="X152" s="64">
        <f t="shared" si="314"/>
        <v>76794</v>
      </c>
      <c r="Y152" s="64">
        <f t="shared" si="314"/>
        <v>0</v>
      </c>
      <c r="Z152" s="64">
        <f t="shared" si="314"/>
        <v>0</v>
      </c>
      <c r="AA152" s="64">
        <f t="shared" si="314"/>
        <v>0</v>
      </c>
      <c r="AB152" s="64">
        <f t="shared" si="314"/>
        <v>0</v>
      </c>
      <c r="AC152" s="64">
        <f t="shared" si="314"/>
        <v>0</v>
      </c>
      <c r="AD152" s="64">
        <f t="shared" si="314"/>
        <v>0</v>
      </c>
      <c r="AE152" s="64">
        <f t="shared" si="314"/>
        <v>9279738</v>
      </c>
      <c r="AF152" s="64">
        <f t="shared" si="314"/>
        <v>0</v>
      </c>
      <c r="AG152" s="64">
        <f t="shared" si="314"/>
        <v>0</v>
      </c>
      <c r="AH152" s="64">
        <f t="shared" si="314"/>
        <v>0</v>
      </c>
      <c r="AI152" s="64">
        <f t="shared" si="314"/>
        <v>0</v>
      </c>
      <c r="AJ152" s="64">
        <f t="shared" si="314"/>
        <v>0</v>
      </c>
      <c r="AK152" s="64">
        <f t="shared" si="314"/>
        <v>0</v>
      </c>
      <c r="AL152" s="64">
        <f t="shared" si="314"/>
        <v>0</v>
      </c>
      <c r="AM152" s="64">
        <f t="shared" si="314"/>
        <v>0</v>
      </c>
      <c r="AN152" s="64">
        <f t="shared" si="314"/>
        <v>2258418</v>
      </c>
      <c r="AO152" s="64">
        <f t="shared" si="314"/>
        <v>0</v>
      </c>
      <c r="AP152" s="64">
        <f t="shared" si="314"/>
        <v>0</v>
      </c>
      <c r="AQ152" s="64">
        <f t="shared" si="314"/>
        <v>0</v>
      </c>
      <c r="AR152" s="64">
        <f t="shared" si="314"/>
        <v>45182</v>
      </c>
      <c r="AS152" s="64">
        <f t="shared" si="314"/>
        <v>0</v>
      </c>
      <c r="AT152" s="64"/>
      <c r="AU152" s="64"/>
      <c r="AV152" s="64">
        <f>SUM(AV153+AV156)</f>
        <v>0</v>
      </c>
      <c r="AW152" s="64">
        <f>SUM(AW153+AW156)</f>
        <v>0</v>
      </c>
      <c r="AX152" s="64">
        <f>SUM(AX153+AX156)</f>
        <v>0</v>
      </c>
      <c r="AY152" s="64"/>
      <c r="AZ152" s="64">
        <f t="shared" ref="AZ152:CM152" si="315">SUM(AZ153+AZ156)</f>
        <v>6976138</v>
      </c>
      <c r="BA152" s="64">
        <f t="shared" si="315"/>
        <v>0</v>
      </c>
      <c r="BB152" s="64">
        <f t="shared" si="315"/>
        <v>0</v>
      </c>
      <c r="BC152" s="64">
        <f t="shared" si="315"/>
        <v>0</v>
      </c>
      <c r="BD152" s="64">
        <f t="shared" si="315"/>
        <v>0</v>
      </c>
      <c r="BE152" s="64">
        <f t="shared" si="315"/>
        <v>0</v>
      </c>
      <c r="BF152" s="64">
        <f t="shared" si="315"/>
        <v>0</v>
      </c>
      <c r="BG152" s="64">
        <f t="shared" si="315"/>
        <v>0</v>
      </c>
      <c r="BH152" s="64">
        <f t="shared" si="315"/>
        <v>0</v>
      </c>
      <c r="BI152" s="64">
        <f t="shared" si="315"/>
        <v>0</v>
      </c>
      <c r="BJ152" s="64">
        <f t="shared" si="315"/>
        <v>0</v>
      </c>
      <c r="BK152" s="64">
        <f t="shared" si="315"/>
        <v>0</v>
      </c>
      <c r="BL152" s="64">
        <f t="shared" si="315"/>
        <v>0</v>
      </c>
      <c r="BM152" s="64">
        <f t="shared" si="315"/>
        <v>0</v>
      </c>
      <c r="BN152" s="64">
        <f t="shared" si="315"/>
        <v>0</v>
      </c>
      <c r="BO152" s="64">
        <f t="shared" si="315"/>
        <v>0</v>
      </c>
      <c r="BP152" s="64">
        <f t="shared" si="315"/>
        <v>0</v>
      </c>
      <c r="BQ152" s="64">
        <f t="shared" si="315"/>
        <v>0</v>
      </c>
      <c r="BR152" s="64">
        <f t="shared" si="315"/>
        <v>0</v>
      </c>
      <c r="BS152" s="64">
        <f t="shared" si="315"/>
        <v>0</v>
      </c>
      <c r="BT152" s="64">
        <f t="shared" si="315"/>
        <v>0</v>
      </c>
      <c r="BU152" s="64">
        <f t="shared" si="315"/>
        <v>0</v>
      </c>
      <c r="BV152" s="64">
        <f t="shared" si="315"/>
        <v>0</v>
      </c>
      <c r="BW152" s="64">
        <f t="shared" si="315"/>
        <v>0</v>
      </c>
      <c r="BX152" s="64">
        <f t="shared" si="315"/>
        <v>0</v>
      </c>
      <c r="BY152" s="64">
        <f t="shared" si="315"/>
        <v>1801417</v>
      </c>
      <c r="BZ152" s="64">
        <f t="shared" si="315"/>
        <v>1801417</v>
      </c>
      <c r="CA152" s="64">
        <f t="shared" si="315"/>
        <v>1801417</v>
      </c>
      <c r="CB152" s="64">
        <f t="shared" si="315"/>
        <v>0</v>
      </c>
      <c r="CC152" s="64">
        <f t="shared" si="315"/>
        <v>1801417</v>
      </c>
      <c r="CD152" s="64">
        <f t="shared" si="315"/>
        <v>0</v>
      </c>
      <c r="CE152" s="64">
        <f t="shared" si="315"/>
        <v>0</v>
      </c>
      <c r="CF152" s="64">
        <f t="shared" si="315"/>
        <v>0</v>
      </c>
      <c r="CG152" s="64">
        <f t="shared" si="315"/>
        <v>0</v>
      </c>
      <c r="CH152" s="64">
        <f t="shared" si="315"/>
        <v>0</v>
      </c>
      <c r="CI152" s="64">
        <f t="shared" ref="CI152" si="316">SUM(CI153+CI156)</f>
        <v>0</v>
      </c>
      <c r="CJ152" s="64">
        <f t="shared" si="315"/>
        <v>0</v>
      </c>
      <c r="CK152" s="64">
        <f t="shared" si="315"/>
        <v>0</v>
      </c>
      <c r="CL152" s="64">
        <f t="shared" si="315"/>
        <v>0</v>
      </c>
      <c r="CM152" s="64">
        <f t="shared" si="315"/>
        <v>0</v>
      </c>
      <c r="CN152" s="64"/>
      <c r="CO152" s="64"/>
      <c r="CP152" s="64">
        <f t="shared" ref="CP152:CT152" si="317">SUM(CP153+CP156)</f>
        <v>0</v>
      </c>
      <c r="CQ152" s="64">
        <f t="shared" si="317"/>
        <v>0</v>
      </c>
      <c r="CR152" s="64">
        <f t="shared" si="317"/>
        <v>0</v>
      </c>
      <c r="CS152" s="64">
        <f t="shared" si="317"/>
        <v>0</v>
      </c>
      <c r="CT152" s="65">
        <f t="shared" si="317"/>
        <v>0</v>
      </c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</row>
    <row r="153" spans="1:124" s="52" customFormat="1" ht="15.6" x14ac:dyDescent="0.3">
      <c r="A153" s="39" t="s">
        <v>252</v>
      </c>
      <c r="B153" s="39" t="s">
        <v>1</v>
      </c>
      <c r="C153" s="15" t="s">
        <v>253</v>
      </c>
      <c r="D153" s="45">
        <f t="shared" ref="D153:AS153" si="318">SUM(D154:D155)</f>
        <v>36927238</v>
      </c>
      <c r="E153" s="48">
        <f t="shared" si="318"/>
        <v>35254521</v>
      </c>
      <c r="F153" s="48">
        <f t="shared" si="318"/>
        <v>35254521</v>
      </c>
      <c r="G153" s="48">
        <f t="shared" si="318"/>
        <v>22052896</v>
      </c>
      <c r="H153" s="48">
        <f t="shared" si="318"/>
        <v>5319449</v>
      </c>
      <c r="I153" s="48">
        <f t="shared" si="318"/>
        <v>585156</v>
      </c>
      <c r="J153" s="48">
        <f t="shared" si="318"/>
        <v>0</v>
      </c>
      <c r="K153" s="48">
        <f t="shared" si="318"/>
        <v>0</v>
      </c>
      <c r="L153" s="48">
        <f t="shared" si="318"/>
        <v>0</v>
      </c>
      <c r="M153" s="48">
        <f t="shared" si="318"/>
        <v>0</v>
      </c>
      <c r="N153" s="48">
        <f t="shared" si="318"/>
        <v>569619</v>
      </c>
      <c r="O153" s="48">
        <f t="shared" si="318"/>
        <v>15537</v>
      </c>
      <c r="P153" s="48">
        <f t="shared" si="318"/>
        <v>56032</v>
      </c>
      <c r="Q153" s="48">
        <f t="shared" si="318"/>
        <v>0</v>
      </c>
      <c r="R153" s="48">
        <f t="shared" si="318"/>
        <v>56032</v>
      </c>
      <c r="S153" s="48">
        <f t="shared" si="318"/>
        <v>0</v>
      </c>
      <c r="T153" s="48">
        <f t="shared" si="318"/>
        <v>142874</v>
      </c>
      <c r="U153" s="48">
        <f t="shared" si="318"/>
        <v>76794</v>
      </c>
      <c r="V153" s="48">
        <f t="shared" si="318"/>
        <v>0</v>
      </c>
      <c r="W153" s="48">
        <f t="shared" si="318"/>
        <v>0</v>
      </c>
      <c r="X153" s="48">
        <f t="shared" si="318"/>
        <v>76794</v>
      </c>
      <c r="Y153" s="48">
        <f t="shared" si="318"/>
        <v>0</v>
      </c>
      <c r="Z153" s="48">
        <f t="shared" si="318"/>
        <v>0</v>
      </c>
      <c r="AA153" s="48">
        <f t="shared" si="318"/>
        <v>0</v>
      </c>
      <c r="AB153" s="48">
        <f t="shared" si="318"/>
        <v>0</v>
      </c>
      <c r="AC153" s="48">
        <f t="shared" si="318"/>
        <v>0</v>
      </c>
      <c r="AD153" s="48">
        <f t="shared" si="318"/>
        <v>0</v>
      </c>
      <c r="AE153" s="48">
        <f t="shared" si="318"/>
        <v>7021320</v>
      </c>
      <c r="AF153" s="48">
        <f t="shared" si="318"/>
        <v>0</v>
      </c>
      <c r="AG153" s="48">
        <f t="shared" si="318"/>
        <v>0</v>
      </c>
      <c r="AH153" s="48">
        <f t="shared" si="318"/>
        <v>0</v>
      </c>
      <c r="AI153" s="48">
        <f t="shared" si="318"/>
        <v>0</v>
      </c>
      <c r="AJ153" s="48">
        <f t="shared" si="318"/>
        <v>0</v>
      </c>
      <c r="AK153" s="48">
        <f t="shared" si="318"/>
        <v>0</v>
      </c>
      <c r="AL153" s="48">
        <f t="shared" si="318"/>
        <v>0</v>
      </c>
      <c r="AM153" s="48">
        <f t="shared" si="318"/>
        <v>0</v>
      </c>
      <c r="AN153" s="48">
        <f t="shared" si="318"/>
        <v>0</v>
      </c>
      <c r="AO153" s="48">
        <f t="shared" si="318"/>
        <v>0</v>
      </c>
      <c r="AP153" s="48">
        <f t="shared" si="318"/>
        <v>0</v>
      </c>
      <c r="AQ153" s="48">
        <f t="shared" si="318"/>
        <v>0</v>
      </c>
      <c r="AR153" s="48">
        <f t="shared" si="318"/>
        <v>45182</v>
      </c>
      <c r="AS153" s="48">
        <f t="shared" si="318"/>
        <v>0</v>
      </c>
      <c r="AT153" s="48"/>
      <c r="AU153" s="48"/>
      <c r="AV153" s="48">
        <f>SUM(AV154:AV155)</f>
        <v>0</v>
      </c>
      <c r="AW153" s="48">
        <f>SUM(AW154:AW155)</f>
        <v>0</v>
      </c>
      <c r="AX153" s="48">
        <f>SUM(AX154:AX155)</f>
        <v>0</v>
      </c>
      <c r="AY153" s="48"/>
      <c r="AZ153" s="48">
        <f t="shared" ref="AZ153:CM153" si="319">SUM(AZ154:AZ155)</f>
        <v>6976138</v>
      </c>
      <c r="BA153" s="48">
        <f t="shared" si="319"/>
        <v>0</v>
      </c>
      <c r="BB153" s="48">
        <f t="shared" si="319"/>
        <v>0</v>
      </c>
      <c r="BC153" s="48">
        <f t="shared" si="319"/>
        <v>0</v>
      </c>
      <c r="BD153" s="48">
        <f t="shared" si="319"/>
        <v>0</v>
      </c>
      <c r="BE153" s="48">
        <f t="shared" si="319"/>
        <v>0</v>
      </c>
      <c r="BF153" s="48">
        <f t="shared" si="319"/>
        <v>0</v>
      </c>
      <c r="BG153" s="48">
        <f t="shared" si="319"/>
        <v>0</v>
      </c>
      <c r="BH153" s="48">
        <f t="shared" si="319"/>
        <v>0</v>
      </c>
      <c r="BI153" s="48">
        <f t="shared" si="319"/>
        <v>0</v>
      </c>
      <c r="BJ153" s="48">
        <f t="shared" si="319"/>
        <v>0</v>
      </c>
      <c r="BK153" s="48">
        <f t="shared" si="319"/>
        <v>0</v>
      </c>
      <c r="BL153" s="48">
        <f t="shared" si="319"/>
        <v>0</v>
      </c>
      <c r="BM153" s="48">
        <f t="shared" si="319"/>
        <v>0</v>
      </c>
      <c r="BN153" s="48">
        <f t="shared" si="319"/>
        <v>0</v>
      </c>
      <c r="BO153" s="48">
        <f t="shared" si="319"/>
        <v>0</v>
      </c>
      <c r="BP153" s="48">
        <f t="shared" si="319"/>
        <v>0</v>
      </c>
      <c r="BQ153" s="48">
        <f t="shared" si="319"/>
        <v>0</v>
      </c>
      <c r="BR153" s="48">
        <f t="shared" si="319"/>
        <v>0</v>
      </c>
      <c r="BS153" s="48">
        <f t="shared" si="319"/>
        <v>0</v>
      </c>
      <c r="BT153" s="48">
        <f t="shared" si="319"/>
        <v>0</v>
      </c>
      <c r="BU153" s="48">
        <f t="shared" si="319"/>
        <v>0</v>
      </c>
      <c r="BV153" s="48">
        <f t="shared" si="319"/>
        <v>0</v>
      </c>
      <c r="BW153" s="48">
        <f t="shared" si="319"/>
        <v>0</v>
      </c>
      <c r="BX153" s="48">
        <f t="shared" si="319"/>
        <v>0</v>
      </c>
      <c r="BY153" s="48">
        <f t="shared" si="319"/>
        <v>1672717</v>
      </c>
      <c r="BZ153" s="48">
        <f t="shared" si="319"/>
        <v>1672717</v>
      </c>
      <c r="CA153" s="48">
        <f t="shared" si="319"/>
        <v>1672717</v>
      </c>
      <c r="CB153" s="48">
        <f t="shared" si="319"/>
        <v>0</v>
      </c>
      <c r="CC153" s="48">
        <f t="shared" si="319"/>
        <v>1672717</v>
      </c>
      <c r="CD153" s="48">
        <f t="shared" si="319"/>
        <v>0</v>
      </c>
      <c r="CE153" s="48">
        <f t="shared" si="319"/>
        <v>0</v>
      </c>
      <c r="CF153" s="48">
        <f t="shared" si="319"/>
        <v>0</v>
      </c>
      <c r="CG153" s="48">
        <f t="shared" si="319"/>
        <v>0</v>
      </c>
      <c r="CH153" s="48">
        <f t="shared" si="319"/>
        <v>0</v>
      </c>
      <c r="CI153" s="48">
        <f t="shared" ref="CI153" si="320">SUM(CI154:CI155)</f>
        <v>0</v>
      </c>
      <c r="CJ153" s="48">
        <f t="shared" si="319"/>
        <v>0</v>
      </c>
      <c r="CK153" s="48">
        <f t="shared" si="319"/>
        <v>0</v>
      </c>
      <c r="CL153" s="48">
        <f t="shared" si="319"/>
        <v>0</v>
      </c>
      <c r="CM153" s="48">
        <f t="shared" si="319"/>
        <v>0</v>
      </c>
      <c r="CN153" s="48"/>
      <c r="CO153" s="48"/>
      <c r="CP153" s="48">
        <f t="shared" ref="CP153:CT153" si="321">SUM(CP154:CP155)</f>
        <v>0</v>
      </c>
      <c r="CQ153" s="48">
        <f t="shared" si="321"/>
        <v>0</v>
      </c>
      <c r="CR153" s="48">
        <f t="shared" si="321"/>
        <v>0</v>
      </c>
      <c r="CS153" s="48">
        <f t="shared" si="321"/>
        <v>0</v>
      </c>
      <c r="CT153" s="50">
        <f t="shared" si="321"/>
        <v>0</v>
      </c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</row>
    <row r="154" spans="1:124" s="52" customFormat="1" ht="31.2" x14ac:dyDescent="0.3">
      <c r="A154" s="47"/>
      <c r="B154" s="66" t="s">
        <v>104</v>
      </c>
      <c r="C154" s="20" t="s">
        <v>254</v>
      </c>
      <c r="D154" s="45">
        <f>SUM(E154+BY154+CQ154)</f>
        <v>29951100</v>
      </c>
      <c r="E154" s="48">
        <f>SUM(F154+BA154)</f>
        <v>28278383</v>
      </c>
      <c r="F154" s="48">
        <f>SUM(G154+H154+I154+P154+S154+T154+U154+AE154+AD154)</f>
        <v>28278383</v>
      </c>
      <c r="G154" s="49">
        <v>22052896</v>
      </c>
      <c r="H154" s="49">
        <v>5319449</v>
      </c>
      <c r="I154" s="48">
        <f t="shared" ref="I154" si="322">SUM(J154:O154)</f>
        <v>585156</v>
      </c>
      <c r="J154" s="49">
        <v>0</v>
      </c>
      <c r="K154" s="49">
        <v>0</v>
      </c>
      <c r="L154" s="49">
        <v>0</v>
      </c>
      <c r="M154" s="49">
        <v>0</v>
      </c>
      <c r="N154" s="49">
        <v>569619</v>
      </c>
      <c r="O154" s="49">
        <v>15537</v>
      </c>
      <c r="P154" s="48">
        <f t="shared" ref="P154" si="323">SUM(Q154:R154)</f>
        <v>56032</v>
      </c>
      <c r="Q154" s="48">
        <v>0</v>
      </c>
      <c r="R154" s="61">
        <v>56032</v>
      </c>
      <c r="S154" s="61">
        <v>0</v>
      </c>
      <c r="T154" s="61">
        <v>142874</v>
      </c>
      <c r="U154" s="48">
        <f t="shared" ref="U154" si="324">SUM(V154:AC154)</f>
        <v>76794</v>
      </c>
      <c r="V154" s="49">
        <v>0</v>
      </c>
      <c r="W154" s="49">
        <v>0</v>
      </c>
      <c r="X154" s="49">
        <v>76794</v>
      </c>
      <c r="Y154" s="49">
        <v>0</v>
      </c>
      <c r="Z154" s="49">
        <v>0</v>
      </c>
      <c r="AA154" s="49">
        <v>0</v>
      </c>
      <c r="AB154" s="49">
        <v>0</v>
      </c>
      <c r="AC154" s="49">
        <v>0</v>
      </c>
      <c r="AD154" s="49">
        <v>0</v>
      </c>
      <c r="AE154" s="48">
        <f>SUM(AF154:AZ154)</f>
        <v>45182</v>
      </c>
      <c r="AF154" s="48">
        <v>0</v>
      </c>
      <c r="AG154" s="48">
        <v>0</v>
      </c>
      <c r="AH154" s="49">
        <v>0</v>
      </c>
      <c r="AI154" s="49">
        <v>0</v>
      </c>
      <c r="AJ154" s="49">
        <v>0</v>
      </c>
      <c r="AK154" s="49">
        <v>0</v>
      </c>
      <c r="AL154" s="49">
        <v>0</v>
      </c>
      <c r="AM154" s="49">
        <v>0</v>
      </c>
      <c r="AN154" s="49">
        <v>0</v>
      </c>
      <c r="AO154" s="49">
        <v>0</v>
      </c>
      <c r="AP154" s="49">
        <v>0</v>
      </c>
      <c r="AQ154" s="49">
        <v>0</v>
      </c>
      <c r="AR154" s="49">
        <v>45182</v>
      </c>
      <c r="AS154" s="49">
        <v>0</v>
      </c>
      <c r="AT154" s="49">
        <v>0</v>
      </c>
      <c r="AU154" s="49">
        <v>0</v>
      </c>
      <c r="AV154" s="49">
        <v>0</v>
      </c>
      <c r="AW154" s="49">
        <v>0</v>
      </c>
      <c r="AX154" s="49">
        <v>0</v>
      </c>
      <c r="AY154" s="49">
        <v>0</v>
      </c>
      <c r="AZ154" s="49">
        <v>0</v>
      </c>
      <c r="BA154" s="48">
        <f>SUM(BB154+BF154+BI154+BJ154+BM154)</f>
        <v>0</v>
      </c>
      <c r="BB154" s="48">
        <f>SUM(BC154:BE154)</f>
        <v>0</v>
      </c>
      <c r="BC154" s="48">
        <v>0</v>
      </c>
      <c r="BD154" s="48">
        <v>0</v>
      </c>
      <c r="BE154" s="48">
        <v>0</v>
      </c>
      <c r="BF154" s="48">
        <f>SUM(BH154:BH154)</f>
        <v>0</v>
      </c>
      <c r="BG154" s="48">
        <v>0</v>
      </c>
      <c r="BH154" s="48">
        <v>0</v>
      </c>
      <c r="BI154" s="48">
        <v>0</v>
      </c>
      <c r="BJ154" s="48">
        <f t="shared" ref="BJ154" si="325">SUM(BK154)</f>
        <v>0</v>
      </c>
      <c r="BK154" s="48">
        <v>0</v>
      </c>
      <c r="BL154" s="48">
        <v>0</v>
      </c>
      <c r="BM154" s="48">
        <f>SUM(BN154:BX154)</f>
        <v>0</v>
      </c>
      <c r="BN154" s="48">
        <v>0</v>
      </c>
      <c r="BO154" s="48">
        <v>0</v>
      </c>
      <c r="BP154" s="48">
        <v>0</v>
      </c>
      <c r="BQ154" s="48">
        <v>0</v>
      </c>
      <c r="BR154" s="48">
        <v>0</v>
      </c>
      <c r="BS154" s="48">
        <v>0</v>
      </c>
      <c r="BT154" s="48">
        <v>0</v>
      </c>
      <c r="BU154" s="48">
        <v>0</v>
      </c>
      <c r="BV154" s="48">
        <v>0</v>
      </c>
      <c r="BW154" s="48">
        <v>0</v>
      </c>
      <c r="BX154" s="48">
        <v>0</v>
      </c>
      <c r="BY154" s="48">
        <f>SUM(BZ154+CP154)</f>
        <v>1672717</v>
      </c>
      <c r="BZ154" s="48">
        <f>SUM(CA154+CD154+CJ154)</f>
        <v>1672717</v>
      </c>
      <c r="CA154" s="48">
        <f t="shared" ref="CA154" si="326">SUM(CB154:CC154)</f>
        <v>1672717</v>
      </c>
      <c r="CB154" s="48">
        <v>0</v>
      </c>
      <c r="CC154" s="49">
        <v>1672717</v>
      </c>
      <c r="CD154" s="48">
        <f>SUM(CE154:CI154)</f>
        <v>0</v>
      </c>
      <c r="CE154" s="48">
        <v>0</v>
      </c>
      <c r="CF154" s="48">
        <v>0</v>
      </c>
      <c r="CG154" s="48">
        <v>0</v>
      </c>
      <c r="CH154" s="48">
        <v>0</v>
      </c>
      <c r="CI154" s="48">
        <v>0</v>
      </c>
      <c r="CJ154" s="48">
        <f>SUM(CK154:CO154)</f>
        <v>0</v>
      </c>
      <c r="CK154" s="48">
        <v>0</v>
      </c>
      <c r="CL154" s="48">
        <v>0</v>
      </c>
      <c r="CM154" s="48">
        <v>0</v>
      </c>
      <c r="CN154" s="48"/>
      <c r="CO154" s="48"/>
      <c r="CP154" s="48">
        <v>0</v>
      </c>
      <c r="CQ154" s="48">
        <f t="shared" ref="CQ154" si="327">SUM(CR154)</f>
        <v>0</v>
      </c>
      <c r="CR154" s="48">
        <f t="shared" ref="CR154" si="328">SUM(CS154:CT154)</f>
        <v>0</v>
      </c>
      <c r="CS154" s="48">
        <v>0</v>
      </c>
      <c r="CT154" s="50">
        <v>0</v>
      </c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</row>
    <row r="155" spans="1:124" s="52" customFormat="1" ht="31.2" x14ac:dyDescent="0.3">
      <c r="A155" s="47" t="s">
        <v>1</v>
      </c>
      <c r="B155" s="66" t="s">
        <v>104</v>
      </c>
      <c r="C155" s="20" t="s">
        <v>255</v>
      </c>
      <c r="D155" s="45">
        <f>SUM(E155+BY155+CQ155)</f>
        <v>6976138</v>
      </c>
      <c r="E155" s="48">
        <f>SUM(F155+BA155)</f>
        <v>6976138</v>
      </c>
      <c r="F155" s="48">
        <f>SUM(G155+H155+I155+P155+S155+T155+U155+AE155+AD155)</f>
        <v>6976138</v>
      </c>
      <c r="G155" s="49">
        <v>0</v>
      </c>
      <c r="H155" s="49">
        <v>0</v>
      </c>
      <c r="I155" s="48">
        <f t="shared" si="291"/>
        <v>0</v>
      </c>
      <c r="J155" s="49">
        <v>0</v>
      </c>
      <c r="K155" s="49">
        <v>0</v>
      </c>
      <c r="L155" s="49">
        <v>0</v>
      </c>
      <c r="M155" s="49">
        <v>0</v>
      </c>
      <c r="N155" s="49">
        <v>0</v>
      </c>
      <c r="O155" s="49">
        <v>0</v>
      </c>
      <c r="P155" s="48">
        <f t="shared" si="292"/>
        <v>0</v>
      </c>
      <c r="Q155" s="48">
        <v>0</v>
      </c>
      <c r="R155" s="49">
        <v>0</v>
      </c>
      <c r="S155" s="49">
        <v>0</v>
      </c>
      <c r="T155" s="49">
        <v>0</v>
      </c>
      <c r="U155" s="48">
        <f t="shared" ref="U155" si="329">SUM(V155:AC155)</f>
        <v>0</v>
      </c>
      <c r="V155" s="49">
        <v>0</v>
      </c>
      <c r="W155" s="49">
        <v>0</v>
      </c>
      <c r="X155" s="49">
        <v>0</v>
      </c>
      <c r="Y155" s="49">
        <v>0</v>
      </c>
      <c r="Z155" s="49">
        <v>0</v>
      </c>
      <c r="AA155" s="49">
        <v>0</v>
      </c>
      <c r="AB155" s="49">
        <v>0</v>
      </c>
      <c r="AC155" s="49">
        <v>0</v>
      </c>
      <c r="AD155" s="49">
        <v>0</v>
      </c>
      <c r="AE155" s="48">
        <f>SUM(AF155:AZ155)</f>
        <v>6976138</v>
      </c>
      <c r="AF155" s="48">
        <v>0</v>
      </c>
      <c r="AG155" s="48">
        <v>0</v>
      </c>
      <c r="AH155" s="49">
        <v>0</v>
      </c>
      <c r="AI155" s="49">
        <v>0</v>
      </c>
      <c r="AJ155" s="49">
        <v>0</v>
      </c>
      <c r="AK155" s="49">
        <v>0</v>
      </c>
      <c r="AL155" s="49">
        <v>0</v>
      </c>
      <c r="AM155" s="49">
        <v>0</v>
      </c>
      <c r="AN155" s="49">
        <v>0</v>
      </c>
      <c r="AO155" s="49">
        <v>0</v>
      </c>
      <c r="AP155" s="49">
        <v>0</v>
      </c>
      <c r="AQ155" s="49">
        <v>0</v>
      </c>
      <c r="AR155" s="49">
        <v>0</v>
      </c>
      <c r="AS155" s="49">
        <v>0</v>
      </c>
      <c r="AT155" s="49">
        <v>0</v>
      </c>
      <c r="AU155" s="49">
        <v>0</v>
      </c>
      <c r="AV155" s="49">
        <v>0</v>
      </c>
      <c r="AW155" s="49">
        <v>0</v>
      </c>
      <c r="AX155" s="49">
        <v>0</v>
      </c>
      <c r="AY155" s="49">
        <v>0</v>
      </c>
      <c r="AZ155" s="49">
        <v>6976138</v>
      </c>
      <c r="BA155" s="48">
        <f>SUM(BB155+BF155+BI155+BJ155+BM155)</f>
        <v>0</v>
      </c>
      <c r="BB155" s="48">
        <f>SUM(BC155:BE155)</f>
        <v>0</v>
      </c>
      <c r="BC155" s="48">
        <v>0</v>
      </c>
      <c r="BD155" s="48">
        <v>0</v>
      </c>
      <c r="BE155" s="48">
        <v>0</v>
      </c>
      <c r="BF155" s="48">
        <f>SUM(BH155:BH155)</f>
        <v>0</v>
      </c>
      <c r="BG155" s="48">
        <v>0</v>
      </c>
      <c r="BH155" s="48">
        <v>0</v>
      </c>
      <c r="BI155" s="48">
        <v>0</v>
      </c>
      <c r="BJ155" s="48">
        <f t="shared" si="294"/>
        <v>0</v>
      </c>
      <c r="BK155" s="48">
        <v>0</v>
      </c>
      <c r="BL155" s="48">
        <v>0</v>
      </c>
      <c r="BM155" s="48">
        <f>SUM(BN155:BX155)</f>
        <v>0</v>
      </c>
      <c r="BN155" s="48">
        <v>0</v>
      </c>
      <c r="BO155" s="48">
        <v>0</v>
      </c>
      <c r="BP155" s="48">
        <v>0</v>
      </c>
      <c r="BQ155" s="48">
        <v>0</v>
      </c>
      <c r="BR155" s="48">
        <v>0</v>
      </c>
      <c r="BS155" s="48">
        <v>0</v>
      </c>
      <c r="BT155" s="48">
        <v>0</v>
      </c>
      <c r="BU155" s="48">
        <v>0</v>
      </c>
      <c r="BV155" s="48">
        <v>0</v>
      </c>
      <c r="BW155" s="48">
        <v>0</v>
      </c>
      <c r="BX155" s="48">
        <v>0</v>
      </c>
      <c r="BY155" s="48">
        <f>SUM(BZ155+CP155)</f>
        <v>0</v>
      </c>
      <c r="BZ155" s="48">
        <f>SUM(CA155+CD155+CJ155)</f>
        <v>0</v>
      </c>
      <c r="CA155" s="48">
        <f t="shared" si="295"/>
        <v>0</v>
      </c>
      <c r="CB155" s="48">
        <v>0</v>
      </c>
      <c r="CC155" s="48">
        <v>0</v>
      </c>
      <c r="CD155" s="48">
        <f>SUM(CE155:CI155)</f>
        <v>0</v>
      </c>
      <c r="CE155" s="48">
        <v>0</v>
      </c>
      <c r="CF155" s="48">
        <v>0</v>
      </c>
      <c r="CG155" s="48">
        <v>0</v>
      </c>
      <c r="CH155" s="48">
        <v>0</v>
      </c>
      <c r="CI155" s="48">
        <v>0</v>
      </c>
      <c r="CJ155" s="48">
        <f>SUM(CK155:CO155)</f>
        <v>0</v>
      </c>
      <c r="CK155" s="48">
        <v>0</v>
      </c>
      <c r="CL155" s="48">
        <v>0</v>
      </c>
      <c r="CM155" s="48">
        <v>0</v>
      </c>
      <c r="CN155" s="48"/>
      <c r="CO155" s="48"/>
      <c r="CP155" s="48">
        <v>0</v>
      </c>
      <c r="CQ155" s="48">
        <f t="shared" si="297"/>
        <v>0</v>
      </c>
      <c r="CR155" s="48">
        <f t="shared" si="298"/>
        <v>0</v>
      </c>
      <c r="CS155" s="48">
        <v>0</v>
      </c>
      <c r="CT155" s="50">
        <v>0</v>
      </c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</row>
    <row r="156" spans="1:124" s="52" customFormat="1" ht="15.6" x14ac:dyDescent="0.3">
      <c r="A156" s="39" t="s">
        <v>256</v>
      </c>
      <c r="B156" s="39" t="s">
        <v>1</v>
      </c>
      <c r="C156" s="15" t="s">
        <v>257</v>
      </c>
      <c r="D156" s="45">
        <f t="shared" ref="D156:AS156" si="330">SUM(D157:D158)</f>
        <v>9619660</v>
      </c>
      <c r="E156" s="48">
        <f t="shared" si="330"/>
        <v>9490960</v>
      </c>
      <c r="F156" s="48">
        <f t="shared" si="330"/>
        <v>9490960</v>
      </c>
      <c r="G156" s="48">
        <f t="shared" si="330"/>
        <v>5774770</v>
      </c>
      <c r="H156" s="48">
        <f t="shared" si="330"/>
        <v>1372508</v>
      </c>
      <c r="I156" s="48">
        <f t="shared" si="330"/>
        <v>44089</v>
      </c>
      <c r="J156" s="48">
        <f t="shared" si="330"/>
        <v>0</v>
      </c>
      <c r="K156" s="48">
        <f t="shared" si="330"/>
        <v>0</v>
      </c>
      <c r="L156" s="48">
        <f t="shared" si="330"/>
        <v>0</v>
      </c>
      <c r="M156" s="48">
        <f t="shared" si="330"/>
        <v>0</v>
      </c>
      <c r="N156" s="48">
        <f t="shared" si="330"/>
        <v>44089</v>
      </c>
      <c r="O156" s="48">
        <f t="shared" si="330"/>
        <v>0</v>
      </c>
      <c r="P156" s="48">
        <f t="shared" si="330"/>
        <v>0</v>
      </c>
      <c r="Q156" s="48">
        <f t="shared" si="330"/>
        <v>0</v>
      </c>
      <c r="R156" s="48">
        <f t="shared" si="330"/>
        <v>0</v>
      </c>
      <c r="S156" s="48">
        <f t="shared" si="330"/>
        <v>0</v>
      </c>
      <c r="T156" s="48">
        <f t="shared" si="330"/>
        <v>41175</v>
      </c>
      <c r="U156" s="48">
        <f t="shared" si="330"/>
        <v>0</v>
      </c>
      <c r="V156" s="48">
        <f t="shared" si="330"/>
        <v>0</v>
      </c>
      <c r="W156" s="48">
        <f t="shared" si="330"/>
        <v>0</v>
      </c>
      <c r="X156" s="48">
        <f t="shared" si="330"/>
        <v>0</v>
      </c>
      <c r="Y156" s="48">
        <f t="shared" si="330"/>
        <v>0</v>
      </c>
      <c r="Z156" s="48">
        <f t="shared" si="330"/>
        <v>0</v>
      </c>
      <c r="AA156" s="48">
        <f t="shared" si="330"/>
        <v>0</v>
      </c>
      <c r="AB156" s="48">
        <f t="shared" si="330"/>
        <v>0</v>
      </c>
      <c r="AC156" s="48">
        <f t="shared" si="330"/>
        <v>0</v>
      </c>
      <c r="AD156" s="48">
        <f t="shared" si="330"/>
        <v>0</v>
      </c>
      <c r="AE156" s="48">
        <f t="shared" si="330"/>
        <v>2258418</v>
      </c>
      <c r="AF156" s="48">
        <f t="shared" si="330"/>
        <v>0</v>
      </c>
      <c r="AG156" s="48">
        <f t="shared" si="330"/>
        <v>0</v>
      </c>
      <c r="AH156" s="48">
        <f t="shared" si="330"/>
        <v>0</v>
      </c>
      <c r="AI156" s="48">
        <f t="shared" si="330"/>
        <v>0</v>
      </c>
      <c r="AJ156" s="48">
        <f t="shared" si="330"/>
        <v>0</v>
      </c>
      <c r="AK156" s="48">
        <f t="shared" si="330"/>
        <v>0</v>
      </c>
      <c r="AL156" s="48">
        <f t="shared" si="330"/>
        <v>0</v>
      </c>
      <c r="AM156" s="48">
        <f t="shared" si="330"/>
        <v>0</v>
      </c>
      <c r="AN156" s="48">
        <f t="shared" si="330"/>
        <v>2258418</v>
      </c>
      <c r="AO156" s="48">
        <f t="shared" si="330"/>
        <v>0</v>
      </c>
      <c r="AP156" s="48">
        <f t="shared" si="330"/>
        <v>0</v>
      </c>
      <c r="AQ156" s="48">
        <f t="shared" si="330"/>
        <v>0</v>
      </c>
      <c r="AR156" s="48">
        <f t="shared" si="330"/>
        <v>0</v>
      </c>
      <c r="AS156" s="48">
        <f t="shared" si="330"/>
        <v>0</v>
      </c>
      <c r="AT156" s="48"/>
      <c r="AU156" s="48"/>
      <c r="AV156" s="48">
        <f>SUM(AV157:AV158)</f>
        <v>0</v>
      </c>
      <c r="AW156" s="48">
        <f>SUM(AW157:AW158)</f>
        <v>0</v>
      </c>
      <c r="AX156" s="48">
        <f>SUM(AX157:AX158)</f>
        <v>0</v>
      </c>
      <c r="AY156" s="48"/>
      <c r="AZ156" s="48">
        <f t="shared" ref="AZ156:CM156" si="331">SUM(AZ157:AZ158)</f>
        <v>0</v>
      </c>
      <c r="BA156" s="48">
        <f t="shared" si="331"/>
        <v>0</v>
      </c>
      <c r="BB156" s="48">
        <f t="shared" si="331"/>
        <v>0</v>
      </c>
      <c r="BC156" s="48">
        <f t="shared" si="331"/>
        <v>0</v>
      </c>
      <c r="BD156" s="48">
        <f t="shared" si="331"/>
        <v>0</v>
      </c>
      <c r="BE156" s="48">
        <f t="shared" si="331"/>
        <v>0</v>
      </c>
      <c r="BF156" s="48">
        <f t="shared" si="331"/>
        <v>0</v>
      </c>
      <c r="BG156" s="48">
        <f t="shared" si="331"/>
        <v>0</v>
      </c>
      <c r="BH156" s="48">
        <f t="shared" si="331"/>
        <v>0</v>
      </c>
      <c r="BI156" s="48">
        <f t="shared" si="331"/>
        <v>0</v>
      </c>
      <c r="BJ156" s="48">
        <f t="shared" si="331"/>
        <v>0</v>
      </c>
      <c r="BK156" s="48">
        <f t="shared" si="331"/>
        <v>0</v>
      </c>
      <c r="BL156" s="48">
        <f t="shared" si="331"/>
        <v>0</v>
      </c>
      <c r="BM156" s="48">
        <f t="shared" si="331"/>
        <v>0</v>
      </c>
      <c r="BN156" s="48">
        <f t="shared" si="331"/>
        <v>0</v>
      </c>
      <c r="BO156" s="48">
        <f t="shared" si="331"/>
        <v>0</v>
      </c>
      <c r="BP156" s="48">
        <f t="shared" si="331"/>
        <v>0</v>
      </c>
      <c r="BQ156" s="48">
        <f t="shared" si="331"/>
        <v>0</v>
      </c>
      <c r="BR156" s="48">
        <f t="shared" si="331"/>
        <v>0</v>
      </c>
      <c r="BS156" s="48">
        <f t="shared" si="331"/>
        <v>0</v>
      </c>
      <c r="BT156" s="48">
        <f t="shared" si="331"/>
        <v>0</v>
      </c>
      <c r="BU156" s="48">
        <f t="shared" si="331"/>
        <v>0</v>
      </c>
      <c r="BV156" s="48">
        <f t="shared" si="331"/>
        <v>0</v>
      </c>
      <c r="BW156" s="48">
        <f t="shared" si="331"/>
        <v>0</v>
      </c>
      <c r="BX156" s="48">
        <f t="shared" si="331"/>
        <v>0</v>
      </c>
      <c r="BY156" s="48">
        <f t="shared" si="331"/>
        <v>128700</v>
      </c>
      <c r="BZ156" s="48">
        <f t="shared" si="331"/>
        <v>128700</v>
      </c>
      <c r="CA156" s="48">
        <f t="shared" si="331"/>
        <v>128700</v>
      </c>
      <c r="CB156" s="48">
        <f t="shared" si="331"/>
        <v>0</v>
      </c>
      <c r="CC156" s="48">
        <f t="shared" si="331"/>
        <v>128700</v>
      </c>
      <c r="CD156" s="48">
        <f t="shared" si="331"/>
        <v>0</v>
      </c>
      <c r="CE156" s="48">
        <f t="shared" si="331"/>
        <v>0</v>
      </c>
      <c r="CF156" s="48">
        <f t="shared" si="331"/>
        <v>0</v>
      </c>
      <c r="CG156" s="48">
        <f t="shared" si="331"/>
        <v>0</v>
      </c>
      <c r="CH156" s="48">
        <f t="shared" si="331"/>
        <v>0</v>
      </c>
      <c r="CI156" s="48">
        <f t="shared" ref="CI156" si="332">SUM(CI157:CI158)</f>
        <v>0</v>
      </c>
      <c r="CJ156" s="48">
        <f t="shared" si="331"/>
        <v>0</v>
      </c>
      <c r="CK156" s="48">
        <f t="shared" si="331"/>
        <v>0</v>
      </c>
      <c r="CL156" s="48">
        <f t="shared" si="331"/>
        <v>0</v>
      </c>
      <c r="CM156" s="48">
        <f t="shared" si="331"/>
        <v>0</v>
      </c>
      <c r="CN156" s="48"/>
      <c r="CO156" s="48"/>
      <c r="CP156" s="48">
        <f t="shared" ref="CP156:CT156" si="333">SUM(CP157:CP158)</f>
        <v>0</v>
      </c>
      <c r="CQ156" s="48">
        <f t="shared" si="333"/>
        <v>0</v>
      </c>
      <c r="CR156" s="48">
        <f t="shared" si="333"/>
        <v>0</v>
      </c>
      <c r="CS156" s="48">
        <f t="shared" si="333"/>
        <v>0</v>
      </c>
      <c r="CT156" s="50">
        <f t="shared" si="333"/>
        <v>0</v>
      </c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</row>
    <row r="157" spans="1:124" s="52" customFormat="1" ht="15.6" x14ac:dyDescent="0.3">
      <c r="A157" s="47" t="s">
        <v>1</v>
      </c>
      <c r="B157" s="47" t="s">
        <v>80</v>
      </c>
      <c r="C157" s="16" t="s">
        <v>258</v>
      </c>
      <c r="D157" s="45">
        <f>SUM(E157+BY157+CQ157)</f>
        <v>253462</v>
      </c>
      <c r="E157" s="48">
        <f>SUM(F157+BA157)</f>
        <v>253462</v>
      </c>
      <c r="F157" s="48">
        <f>SUM(G157+H157+I157+P157+S157+T157+U157+AE157+AD157)</f>
        <v>253462</v>
      </c>
      <c r="G157" s="49">
        <v>204768</v>
      </c>
      <c r="H157" s="49">
        <v>48694</v>
      </c>
      <c r="I157" s="48">
        <f t="shared" si="291"/>
        <v>0</v>
      </c>
      <c r="J157" s="49">
        <v>0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8">
        <f t="shared" si="292"/>
        <v>0</v>
      </c>
      <c r="Q157" s="48">
        <v>0</v>
      </c>
      <c r="R157" s="49">
        <v>0</v>
      </c>
      <c r="S157" s="49">
        <v>0</v>
      </c>
      <c r="T157" s="49">
        <v>0</v>
      </c>
      <c r="U157" s="48">
        <f t="shared" ref="U157:U158" si="334">SUM(V157:AC157)</f>
        <v>0</v>
      </c>
      <c r="V157" s="49">
        <v>0</v>
      </c>
      <c r="W157" s="49">
        <v>0</v>
      </c>
      <c r="X157" s="49">
        <v>0</v>
      </c>
      <c r="Y157" s="49">
        <v>0</v>
      </c>
      <c r="Z157" s="49">
        <v>0</v>
      </c>
      <c r="AA157" s="49">
        <v>0</v>
      </c>
      <c r="AB157" s="49">
        <v>0</v>
      </c>
      <c r="AC157" s="49">
        <v>0</v>
      </c>
      <c r="AD157" s="49">
        <v>0</v>
      </c>
      <c r="AE157" s="48">
        <f>SUM(AF157:AZ157)</f>
        <v>0</v>
      </c>
      <c r="AF157" s="48">
        <v>0</v>
      </c>
      <c r="AG157" s="48">
        <v>0</v>
      </c>
      <c r="AH157" s="49">
        <v>0</v>
      </c>
      <c r="AI157" s="49">
        <v>0</v>
      </c>
      <c r="AJ157" s="49">
        <v>0</v>
      </c>
      <c r="AK157" s="49">
        <v>0</v>
      </c>
      <c r="AL157" s="49">
        <v>0</v>
      </c>
      <c r="AM157" s="49">
        <v>0</v>
      </c>
      <c r="AN157" s="49">
        <v>0</v>
      </c>
      <c r="AO157" s="49">
        <v>0</v>
      </c>
      <c r="AP157" s="49">
        <v>0</v>
      </c>
      <c r="AQ157" s="49">
        <v>0</v>
      </c>
      <c r="AR157" s="49">
        <v>0</v>
      </c>
      <c r="AS157" s="49">
        <v>0</v>
      </c>
      <c r="AT157" s="49">
        <v>0</v>
      </c>
      <c r="AU157" s="49">
        <v>0</v>
      </c>
      <c r="AV157" s="49">
        <v>0</v>
      </c>
      <c r="AW157" s="49">
        <v>0</v>
      </c>
      <c r="AX157" s="49">
        <v>0</v>
      </c>
      <c r="AY157" s="49">
        <v>0</v>
      </c>
      <c r="AZ157" s="49">
        <v>0</v>
      </c>
      <c r="BA157" s="48">
        <f>SUM(BB157+BF157+BI157+BJ157+BM157)</f>
        <v>0</v>
      </c>
      <c r="BB157" s="48">
        <f>SUM(BC157:BE157)</f>
        <v>0</v>
      </c>
      <c r="BC157" s="48">
        <v>0</v>
      </c>
      <c r="BD157" s="48">
        <v>0</v>
      </c>
      <c r="BE157" s="48">
        <v>0</v>
      </c>
      <c r="BF157" s="48">
        <f>SUM(BH157:BH157)</f>
        <v>0</v>
      </c>
      <c r="BG157" s="48">
        <v>0</v>
      </c>
      <c r="BH157" s="48">
        <v>0</v>
      </c>
      <c r="BI157" s="48">
        <v>0</v>
      </c>
      <c r="BJ157" s="48">
        <f t="shared" si="294"/>
        <v>0</v>
      </c>
      <c r="BK157" s="48">
        <v>0</v>
      </c>
      <c r="BL157" s="48">
        <v>0</v>
      </c>
      <c r="BM157" s="48">
        <f>SUM(BN157:BX157)</f>
        <v>0</v>
      </c>
      <c r="BN157" s="48">
        <v>0</v>
      </c>
      <c r="BO157" s="48">
        <v>0</v>
      </c>
      <c r="BP157" s="48">
        <v>0</v>
      </c>
      <c r="BQ157" s="48">
        <v>0</v>
      </c>
      <c r="BR157" s="48">
        <v>0</v>
      </c>
      <c r="BS157" s="48">
        <v>0</v>
      </c>
      <c r="BT157" s="48">
        <v>0</v>
      </c>
      <c r="BU157" s="48">
        <v>0</v>
      </c>
      <c r="BV157" s="48">
        <v>0</v>
      </c>
      <c r="BW157" s="48">
        <v>0</v>
      </c>
      <c r="BX157" s="48">
        <v>0</v>
      </c>
      <c r="BY157" s="48">
        <f>SUM(BZ157+CP157)</f>
        <v>0</v>
      </c>
      <c r="BZ157" s="48">
        <f>SUM(CA157+CD157+CJ157)</f>
        <v>0</v>
      </c>
      <c r="CA157" s="48">
        <f t="shared" si="295"/>
        <v>0</v>
      </c>
      <c r="CB157" s="48">
        <v>0</v>
      </c>
      <c r="CC157" s="49">
        <v>0</v>
      </c>
      <c r="CD157" s="48">
        <f>SUM(CE157:CI157)</f>
        <v>0</v>
      </c>
      <c r="CE157" s="48">
        <v>0</v>
      </c>
      <c r="CF157" s="48">
        <v>0</v>
      </c>
      <c r="CG157" s="48">
        <v>0</v>
      </c>
      <c r="CH157" s="48">
        <v>0</v>
      </c>
      <c r="CI157" s="48">
        <v>0</v>
      </c>
      <c r="CJ157" s="48">
        <f>SUM(CK157:CO157)</f>
        <v>0</v>
      </c>
      <c r="CK157" s="48">
        <v>0</v>
      </c>
      <c r="CL157" s="48">
        <v>0</v>
      </c>
      <c r="CM157" s="48">
        <v>0</v>
      </c>
      <c r="CN157" s="48"/>
      <c r="CO157" s="48"/>
      <c r="CP157" s="48">
        <v>0</v>
      </c>
      <c r="CQ157" s="48">
        <f t="shared" si="297"/>
        <v>0</v>
      </c>
      <c r="CR157" s="48">
        <f t="shared" si="298"/>
        <v>0</v>
      </c>
      <c r="CS157" s="48">
        <v>0</v>
      </c>
      <c r="CT157" s="50">
        <v>0</v>
      </c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</row>
    <row r="158" spans="1:124" s="52" customFormat="1" ht="31.2" x14ac:dyDescent="0.3">
      <c r="A158" s="47" t="s">
        <v>1</v>
      </c>
      <c r="B158" s="47" t="s">
        <v>104</v>
      </c>
      <c r="C158" s="16" t="s">
        <v>494</v>
      </c>
      <c r="D158" s="45">
        <f>SUM(E158+BY158+CQ158)</f>
        <v>9366198</v>
      </c>
      <c r="E158" s="48">
        <f>SUM(F158+BA158)</f>
        <v>9237498</v>
      </c>
      <c r="F158" s="48">
        <f>SUM(G158+H158+I158+P158+S158+T158+U158+AE158+AD158)</f>
        <v>9237498</v>
      </c>
      <c r="G158" s="49">
        <v>5570002</v>
      </c>
      <c r="H158" s="49">
        <v>1323814</v>
      </c>
      <c r="I158" s="48">
        <f t="shared" si="291"/>
        <v>44089</v>
      </c>
      <c r="J158" s="49">
        <v>0</v>
      </c>
      <c r="K158" s="49">
        <v>0</v>
      </c>
      <c r="L158" s="49">
        <v>0</v>
      </c>
      <c r="M158" s="49">
        <v>0</v>
      </c>
      <c r="N158" s="49">
        <v>44089</v>
      </c>
      <c r="O158" s="49">
        <f>1497-1497</f>
        <v>0</v>
      </c>
      <c r="P158" s="48">
        <f t="shared" si="292"/>
        <v>0</v>
      </c>
      <c r="Q158" s="48"/>
      <c r="R158" s="49">
        <v>0</v>
      </c>
      <c r="S158" s="49">
        <v>0</v>
      </c>
      <c r="T158" s="49">
        <v>41175</v>
      </c>
      <c r="U158" s="48">
        <f t="shared" si="334"/>
        <v>0</v>
      </c>
      <c r="V158" s="49"/>
      <c r="W158" s="49">
        <v>0</v>
      </c>
      <c r="X158" s="49">
        <v>0</v>
      </c>
      <c r="Y158" s="49">
        <v>0</v>
      </c>
      <c r="Z158" s="49">
        <v>0</v>
      </c>
      <c r="AA158" s="49">
        <v>0</v>
      </c>
      <c r="AB158" s="49">
        <v>0</v>
      </c>
      <c r="AC158" s="49">
        <v>0</v>
      </c>
      <c r="AD158" s="49">
        <v>0</v>
      </c>
      <c r="AE158" s="48">
        <f>SUM(AF158:AZ158)</f>
        <v>2258418</v>
      </c>
      <c r="AF158" s="48">
        <v>0</v>
      </c>
      <c r="AG158" s="48">
        <v>0</v>
      </c>
      <c r="AH158" s="49">
        <v>0</v>
      </c>
      <c r="AI158" s="49">
        <v>0</v>
      </c>
      <c r="AJ158" s="49">
        <v>0</v>
      </c>
      <c r="AK158" s="49">
        <v>0</v>
      </c>
      <c r="AL158" s="49">
        <v>0</v>
      </c>
      <c r="AM158" s="49">
        <v>0</v>
      </c>
      <c r="AN158" s="49">
        <v>2258418</v>
      </c>
      <c r="AO158" s="49">
        <v>0</v>
      </c>
      <c r="AP158" s="49">
        <v>0</v>
      </c>
      <c r="AQ158" s="49">
        <v>0</v>
      </c>
      <c r="AR158" s="49">
        <v>0</v>
      </c>
      <c r="AS158" s="49">
        <v>0</v>
      </c>
      <c r="AT158" s="49">
        <v>0</v>
      </c>
      <c r="AU158" s="49">
        <v>0</v>
      </c>
      <c r="AV158" s="49">
        <v>0</v>
      </c>
      <c r="AW158" s="49">
        <v>0</v>
      </c>
      <c r="AX158" s="49">
        <v>0</v>
      </c>
      <c r="AY158" s="49">
        <v>0</v>
      </c>
      <c r="AZ158" s="49">
        <v>0</v>
      </c>
      <c r="BA158" s="48">
        <f>SUM(BB158+BF158+BI158+BJ158+BM158)</f>
        <v>0</v>
      </c>
      <c r="BB158" s="48">
        <f>SUM(BC158:BE158)</f>
        <v>0</v>
      </c>
      <c r="BC158" s="48">
        <v>0</v>
      </c>
      <c r="BD158" s="48">
        <v>0</v>
      </c>
      <c r="BE158" s="48">
        <v>0</v>
      </c>
      <c r="BF158" s="48">
        <f>SUM(BH158:BH158)</f>
        <v>0</v>
      </c>
      <c r="BG158" s="48">
        <v>0</v>
      </c>
      <c r="BH158" s="48">
        <v>0</v>
      </c>
      <c r="BI158" s="48">
        <v>0</v>
      </c>
      <c r="BJ158" s="48">
        <f t="shared" si="294"/>
        <v>0</v>
      </c>
      <c r="BK158" s="48">
        <v>0</v>
      </c>
      <c r="BL158" s="48">
        <v>0</v>
      </c>
      <c r="BM158" s="48">
        <f>SUM(BN158:BX158)</f>
        <v>0</v>
      </c>
      <c r="BN158" s="48">
        <v>0</v>
      </c>
      <c r="BO158" s="48">
        <v>0</v>
      </c>
      <c r="BP158" s="48">
        <v>0</v>
      </c>
      <c r="BQ158" s="48">
        <v>0</v>
      </c>
      <c r="BR158" s="48">
        <v>0</v>
      </c>
      <c r="BS158" s="48">
        <v>0</v>
      </c>
      <c r="BT158" s="48">
        <v>0</v>
      </c>
      <c r="BU158" s="48">
        <v>0</v>
      </c>
      <c r="BV158" s="48">
        <v>0</v>
      </c>
      <c r="BW158" s="48">
        <v>0</v>
      </c>
      <c r="BX158" s="48">
        <v>0</v>
      </c>
      <c r="BY158" s="48">
        <f>SUM(BZ158+CP158)</f>
        <v>128700</v>
      </c>
      <c r="BZ158" s="48">
        <f>SUM(CA158+CD158+CJ158)</f>
        <v>128700</v>
      </c>
      <c r="CA158" s="48">
        <f t="shared" si="295"/>
        <v>128700</v>
      </c>
      <c r="CB158" s="48">
        <v>0</v>
      </c>
      <c r="CC158" s="49">
        <v>128700</v>
      </c>
      <c r="CD158" s="48">
        <f>SUM(CE158:CI158)</f>
        <v>0</v>
      </c>
      <c r="CE158" s="48">
        <v>0</v>
      </c>
      <c r="CF158" s="48">
        <v>0</v>
      </c>
      <c r="CG158" s="48">
        <v>0</v>
      </c>
      <c r="CH158" s="48">
        <v>0</v>
      </c>
      <c r="CI158" s="48">
        <v>0</v>
      </c>
      <c r="CJ158" s="48">
        <f>SUM(CK158:CO158)</f>
        <v>0</v>
      </c>
      <c r="CK158" s="48"/>
      <c r="CL158" s="48"/>
      <c r="CM158" s="48">
        <v>0</v>
      </c>
      <c r="CN158" s="48"/>
      <c r="CO158" s="48"/>
      <c r="CP158" s="48">
        <v>0</v>
      </c>
      <c r="CQ158" s="48">
        <f t="shared" si="297"/>
        <v>0</v>
      </c>
      <c r="CR158" s="48">
        <f t="shared" si="298"/>
        <v>0</v>
      </c>
      <c r="CS158" s="48">
        <v>0</v>
      </c>
      <c r="CT158" s="50">
        <v>0</v>
      </c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</row>
    <row r="159" spans="1:124" s="44" customFormat="1" ht="15.6" x14ac:dyDescent="0.3">
      <c r="A159" s="55" t="s">
        <v>259</v>
      </c>
      <c r="B159" s="55" t="s">
        <v>1</v>
      </c>
      <c r="C159" s="17" t="s">
        <v>260</v>
      </c>
      <c r="D159" s="56">
        <f>SUM(D160+D162+D165+D168+D170)</f>
        <v>817196366</v>
      </c>
      <c r="E159" s="56">
        <f t="shared" ref="E159:BS159" si="335">SUM(E160+E162+E165+E168+E170)</f>
        <v>813401018</v>
      </c>
      <c r="F159" s="56">
        <f t="shared" si="335"/>
        <v>808173007</v>
      </c>
      <c r="G159" s="56">
        <f t="shared" si="335"/>
        <v>422079382</v>
      </c>
      <c r="H159" s="56">
        <f t="shared" si="335"/>
        <v>99711247</v>
      </c>
      <c r="I159" s="56">
        <f t="shared" si="335"/>
        <v>172162184</v>
      </c>
      <c r="J159" s="56">
        <f t="shared" si="335"/>
        <v>121427595</v>
      </c>
      <c r="K159" s="56">
        <f t="shared" si="335"/>
        <v>2615555</v>
      </c>
      <c r="L159" s="56">
        <f t="shared" si="335"/>
        <v>22184162</v>
      </c>
      <c r="M159" s="56">
        <f t="shared" si="335"/>
        <v>67792</v>
      </c>
      <c r="N159" s="56">
        <f t="shared" si="335"/>
        <v>20700845</v>
      </c>
      <c r="O159" s="56">
        <f t="shared" si="335"/>
        <v>5166235</v>
      </c>
      <c r="P159" s="56">
        <f t="shared" si="335"/>
        <v>32120</v>
      </c>
      <c r="Q159" s="56">
        <f t="shared" si="335"/>
        <v>1310</v>
      </c>
      <c r="R159" s="56">
        <f t="shared" si="335"/>
        <v>30810</v>
      </c>
      <c r="S159" s="56">
        <f t="shared" si="335"/>
        <v>0</v>
      </c>
      <c r="T159" s="56">
        <f t="shared" si="335"/>
        <v>2393385</v>
      </c>
      <c r="U159" s="56">
        <f t="shared" si="335"/>
        <v>27123431</v>
      </c>
      <c r="V159" s="56">
        <f t="shared" si="335"/>
        <v>295675</v>
      </c>
      <c r="W159" s="56">
        <f t="shared" si="335"/>
        <v>13309236</v>
      </c>
      <c r="X159" s="56">
        <f t="shared" si="335"/>
        <v>6724268</v>
      </c>
      <c r="Y159" s="56">
        <f t="shared" si="335"/>
        <v>5331252</v>
      </c>
      <c r="Z159" s="56">
        <f t="shared" si="335"/>
        <v>1294593</v>
      </c>
      <c r="AA159" s="56">
        <f t="shared" si="335"/>
        <v>0</v>
      </c>
      <c r="AB159" s="56">
        <f t="shared" si="335"/>
        <v>0</v>
      </c>
      <c r="AC159" s="56">
        <f t="shared" si="335"/>
        <v>168407</v>
      </c>
      <c r="AD159" s="56">
        <f t="shared" si="335"/>
        <v>471</v>
      </c>
      <c r="AE159" s="56">
        <f t="shared" si="335"/>
        <v>84670787</v>
      </c>
      <c r="AF159" s="56">
        <f t="shared" si="335"/>
        <v>0</v>
      </c>
      <c r="AG159" s="56">
        <f t="shared" si="335"/>
        <v>0</v>
      </c>
      <c r="AH159" s="56">
        <f t="shared" si="335"/>
        <v>550164</v>
      </c>
      <c r="AI159" s="56">
        <f t="shared" si="335"/>
        <v>1239059</v>
      </c>
      <c r="AJ159" s="56">
        <f t="shared" si="335"/>
        <v>0</v>
      </c>
      <c r="AK159" s="56">
        <f t="shared" si="335"/>
        <v>3110</v>
      </c>
      <c r="AL159" s="56">
        <f t="shared" si="335"/>
        <v>0</v>
      </c>
      <c r="AM159" s="56">
        <f t="shared" si="335"/>
        <v>409425</v>
      </c>
      <c r="AN159" s="56">
        <f t="shared" si="335"/>
        <v>309775</v>
      </c>
      <c r="AO159" s="56">
        <f t="shared" si="335"/>
        <v>0</v>
      </c>
      <c r="AP159" s="56">
        <f t="shared" si="335"/>
        <v>1936</v>
      </c>
      <c r="AQ159" s="56">
        <f t="shared" si="335"/>
        <v>0</v>
      </c>
      <c r="AR159" s="56">
        <f t="shared" si="335"/>
        <v>2346815</v>
      </c>
      <c r="AS159" s="56">
        <f t="shared" si="335"/>
        <v>44260</v>
      </c>
      <c r="AT159" s="56">
        <f t="shared" si="335"/>
        <v>0</v>
      </c>
      <c r="AU159" s="56">
        <f t="shared" si="335"/>
        <v>2221896</v>
      </c>
      <c r="AV159" s="56">
        <f t="shared" si="335"/>
        <v>3723034</v>
      </c>
      <c r="AW159" s="56">
        <f t="shared" si="335"/>
        <v>0</v>
      </c>
      <c r="AX159" s="56">
        <f t="shared" si="335"/>
        <v>0</v>
      </c>
      <c r="AY159" s="56">
        <f t="shared" ref="AY159" si="336">SUM(AY160+AY162+AY165+AY168+AY170)</f>
        <v>27367627</v>
      </c>
      <c r="AZ159" s="56">
        <f t="shared" si="335"/>
        <v>46453686</v>
      </c>
      <c r="BA159" s="56">
        <f t="shared" si="335"/>
        <v>5228011</v>
      </c>
      <c r="BB159" s="56">
        <f t="shared" si="335"/>
        <v>0</v>
      </c>
      <c r="BC159" s="56">
        <f t="shared" si="335"/>
        <v>0</v>
      </c>
      <c r="BD159" s="56">
        <f t="shared" si="335"/>
        <v>0</v>
      </c>
      <c r="BE159" s="56">
        <f t="shared" si="335"/>
        <v>0</v>
      </c>
      <c r="BF159" s="56">
        <f t="shared" si="335"/>
        <v>0</v>
      </c>
      <c r="BG159" s="56">
        <f t="shared" si="335"/>
        <v>0</v>
      </c>
      <c r="BH159" s="56">
        <f t="shared" si="335"/>
        <v>0</v>
      </c>
      <c r="BI159" s="56">
        <f t="shared" si="335"/>
        <v>0</v>
      </c>
      <c r="BJ159" s="56">
        <f t="shared" si="335"/>
        <v>0</v>
      </c>
      <c r="BK159" s="56">
        <f t="shared" si="335"/>
        <v>0</v>
      </c>
      <c r="BL159" s="56">
        <f t="shared" ref="BL159" si="337">SUM(BL160+BL162+BL165+BL168+BL170)</f>
        <v>0</v>
      </c>
      <c r="BM159" s="56">
        <f t="shared" si="335"/>
        <v>5228011</v>
      </c>
      <c r="BN159" s="56">
        <f t="shared" si="335"/>
        <v>0</v>
      </c>
      <c r="BO159" s="56">
        <f t="shared" si="335"/>
        <v>0</v>
      </c>
      <c r="BP159" s="56">
        <f t="shared" si="335"/>
        <v>0</v>
      </c>
      <c r="BQ159" s="56">
        <f t="shared" si="335"/>
        <v>0</v>
      </c>
      <c r="BR159" s="56">
        <f t="shared" si="335"/>
        <v>0</v>
      </c>
      <c r="BS159" s="56">
        <f t="shared" si="335"/>
        <v>0</v>
      </c>
      <c r="BT159" s="56">
        <f t="shared" ref="BT159:CT159" si="338">SUM(BT160+BT162+BT165+BT168+BT170)</f>
        <v>0</v>
      </c>
      <c r="BU159" s="56">
        <f t="shared" si="338"/>
        <v>0</v>
      </c>
      <c r="BV159" s="56">
        <f t="shared" si="338"/>
        <v>0</v>
      </c>
      <c r="BW159" s="56">
        <f t="shared" si="338"/>
        <v>0</v>
      </c>
      <c r="BX159" s="56">
        <f t="shared" si="338"/>
        <v>5228011</v>
      </c>
      <c r="BY159" s="56">
        <f t="shared" si="338"/>
        <v>3795348</v>
      </c>
      <c r="BZ159" s="56">
        <f t="shared" si="338"/>
        <v>3795348</v>
      </c>
      <c r="CA159" s="56">
        <f t="shared" si="338"/>
        <v>3795348</v>
      </c>
      <c r="CB159" s="56">
        <f t="shared" si="338"/>
        <v>0</v>
      </c>
      <c r="CC159" s="56">
        <f t="shared" si="338"/>
        <v>3795348</v>
      </c>
      <c r="CD159" s="56">
        <f t="shared" si="338"/>
        <v>0</v>
      </c>
      <c r="CE159" s="56">
        <f t="shared" si="338"/>
        <v>0</v>
      </c>
      <c r="CF159" s="56">
        <f t="shared" ref="CF159:CG159" si="339">SUM(CF160+CF162+CF165+CF168+CF170)</f>
        <v>0</v>
      </c>
      <c r="CG159" s="56">
        <f t="shared" si="339"/>
        <v>0</v>
      </c>
      <c r="CH159" s="56">
        <f t="shared" si="338"/>
        <v>0</v>
      </c>
      <c r="CI159" s="56">
        <f t="shared" ref="CI159" si="340">SUM(CI160+CI162+CI165+CI168+CI170)</f>
        <v>0</v>
      </c>
      <c r="CJ159" s="56">
        <f t="shared" si="338"/>
        <v>0</v>
      </c>
      <c r="CK159" s="56">
        <f t="shared" si="338"/>
        <v>0</v>
      </c>
      <c r="CL159" s="56">
        <f t="shared" ref="CL159" si="341">SUM(CL160+CL162+CL165+CL168+CL170)</f>
        <v>0</v>
      </c>
      <c r="CM159" s="56">
        <f t="shared" si="338"/>
        <v>0</v>
      </c>
      <c r="CN159" s="56">
        <f t="shared" ref="CN159" si="342">SUM(CN160+CN162+CN165+CN168+CN170)</f>
        <v>0</v>
      </c>
      <c r="CO159" s="56">
        <f t="shared" si="338"/>
        <v>0</v>
      </c>
      <c r="CP159" s="56">
        <f t="shared" si="338"/>
        <v>0</v>
      </c>
      <c r="CQ159" s="56">
        <f t="shared" si="338"/>
        <v>0</v>
      </c>
      <c r="CR159" s="56">
        <f t="shared" si="338"/>
        <v>0</v>
      </c>
      <c r="CS159" s="56">
        <f t="shared" si="338"/>
        <v>0</v>
      </c>
      <c r="CT159" s="57">
        <f t="shared" si="338"/>
        <v>0</v>
      </c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</row>
    <row r="160" spans="1:124" s="44" customFormat="1" ht="15.6" x14ac:dyDescent="0.3">
      <c r="A160" s="39" t="s">
        <v>261</v>
      </c>
      <c r="B160" s="39" t="s">
        <v>1</v>
      </c>
      <c r="C160" s="15" t="s">
        <v>262</v>
      </c>
      <c r="D160" s="45">
        <f>SUM(D161)</f>
        <v>598106204</v>
      </c>
      <c r="E160" s="45">
        <f t="shared" ref="E160:BS160" si="343">SUM(E161)</f>
        <v>594771371</v>
      </c>
      <c r="F160" s="45">
        <f t="shared" si="343"/>
        <v>589857192</v>
      </c>
      <c r="G160" s="45">
        <f t="shared" si="343"/>
        <v>302194779</v>
      </c>
      <c r="H160" s="45">
        <f t="shared" si="343"/>
        <v>70718977</v>
      </c>
      <c r="I160" s="45">
        <f t="shared" si="343"/>
        <v>120195518</v>
      </c>
      <c r="J160" s="45">
        <f t="shared" si="343"/>
        <v>81085890</v>
      </c>
      <c r="K160" s="45">
        <f t="shared" si="343"/>
        <v>2481542</v>
      </c>
      <c r="L160" s="45">
        <f t="shared" si="343"/>
        <v>21298428</v>
      </c>
      <c r="M160" s="45">
        <f t="shared" si="343"/>
        <v>67792</v>
      </c>
      <c r="N160" s="45">
        <f t="shared" si="343"/>
        <v>10349656</v>
      </c>
      <c r="O160" s="45">
        <f t="shared" si="343"/>
        <v>4912210</v>
      </c>
      <c r="P160" s="45">
        <f t="shared" si="343"/>
        <v>17473</v>
      </c>
      <c r="Q160" s="45">
        <f t="shared" si="343"/>
        <v>0</v>
      </c>
      <c r="R160" s="45">
        <f t="shared" si="343"/>
        <v>17473</v>
      </c>
      <c r="S160" s="45">
        <f t="shared" si="343"/>
        <v>0</v>
      </c>
      <c r="T160" s="45">
        <f t="shared" si="343"/>
        <v>1497331</v>
      </c>
      <c r="U160" s="45">
        <f t="shared" si="343"/>
        <v>23601052</v>
      </c>
      <c r="V160" s="45">
        <f t="shared" si="343"/>
        <v>277865</v>
      </c>
      <c r="W160" s="45">
        <f t="shared" si="343"/>
        <v>11305044</v>
      </c>
      <c r="X160" s="45">
        <f t="shared" si="343"/>
        <v>5812922</v>
      </c>
      <c r="Y160" s="45">
        <f t="shared" si="343"/>
        <v>4875765</v>
      </c>
      <c r="Z160" s="45">
        <f t="shared" si="343"/>
        <v>1252662</v>
      </c>
      <c r="AA160" s="45">
        <f t="shared" si="343"/>
        <v>0</v>
      </c>
      <c r="AB160" s="45">
        <f t="shared" si="343"/>
        <v>0</v>
      </c>
      <c r="AC160" s="45">
        <f t="shared" si="343"/>
        <v>76794</v>
      </c>
      <c r="AD160" s="45">
        <f t="shared" si="343"/>
        <v>0</v>
      </c>
      <c r="AE160" s="45">
        <f t="shared" si="343"/>
        <v>71632062</v>
      </c>
      <c r="AF160" s="45">
        <f t="shared" si="343"/>
        <v>0</v>
      </c>
      <c r="AG160" s="45">
        <f t="shared" si="343"/>
        <v>0</v>
      </c>
      <c r="AH160" s="45">
        <f t="shared" si="343"/>
        <v>516922</v>
      </c>
      <c r="AI160" s="45">
        <f t="shared" si="343"/>
        <v>1151156</v>
      </c>
      <c r="AJ160" s="45">
        <f t="shared" si="343"/>
        <v>0</v>
      </c>
      <c r="AK160" s="45">
        <f t="shared" si="343"/>
        <v>2485</v>
      </c>
      <c r="AL160" s="45">
        <f t="shared" si="343"/>
        <v>0</v>
      </c>
      <c r="AM160" s="45">
        <f t="shared" si="343"/>
        <v>286880</v>
      </c>
      <c r="AN160" s="45">
        <f t="shared" si="343"/>
        <v>226690</v>
      </c>
      <c r="AO160" s="45">
        <f t="shared" si="343"/>
        <v>0</v>
      </c>
      <c r="AP160" s="45">
        <f t="shared" si="343"/>
        <v>1936</v>
      </c>
      <c r="AQ160" s="45">
        <f t="shared" si="343"/>
        <v>0</v>
      </c>
      <c r="AR160" s="45">
        <f t="shared" si="343"/>
        <v>1165444</v>
      </c>
      <c r="AS160" s="45">
        <f t="shared" si="343"/>
        <v>17000</v>
      </c>
      <c r="AT160" s="45">
        <f t="shared" si="343"/>
        <v>0</v>
      </c>
      <c r="AU160" s="45">
        <f t="shared" si="343"/>
        <v>1134718</v>
      </c>
      <c r="AV160" s="45">
        <f t="shared" si="343"/>
        <v>1049403</v>
      </c>
      <c r="AW160" s="45">
        <f t="shared" si="343"/>
        <v>0</v>
      </c>
      <c r="AX160" s="45">
        <f t="shared" si="343"/>
        <v>0</v>
      </c>
      <c r="AY160" s="45">
        <f t="shared" si="343"/>
        <v>27367627</v>
      </c>
      <c r="AZ160" s="45">
        <f t="shared" si="343"/>
        <v>38711801</v>
      </c>
      <c r="BA160" s="45">
        <f t="shared" si="343"/>
        <v>4914179</v>
      </c>
      <c r="BB160" s="45">
        <f t="shared" si="343"/>
        <v>0</v>
      </c>
      <c r="BC160" s="45">
        <f t="shared" si="343"/>
        <v>0</v>
      </c>
      <c r="BD160" s="45">
        <f t="shared" si="343"/>
        <v>0</v>
      </c>
      <c r="BE160" s="45">
        <f t="shared" si="343"/>
        <v>0</v>
      </c>
      <c r="BF160" s="45">
        <f t="shared" si="343"/>
        <v>0</v>
      </c>
      <c r="BG160" s="45">
        <f t="shared" si="343"/>
        <v>0</v>
      </c>
      <c r="BH160" s="45">
        <f t="shared" si="343"/>
        <v>0</v>
      </c>
      <c r="BI160" s="45">
        <f t="shared" si="343"/>
        <v>0</v>
      </c>
      <c r="BJ160" s="45">
        <f t="shared" si="343"/>
        <v>0</v>
      </c>
      <c r="BK160" s="45">
        <f t="shared" si="343"/>
        <v>0</v>
      </c>
      <c r="BL160" s="45">
        <f t="shared" si="343"/>
        <v>0</v>
      </c>
      <c r="BM160" s="45">
        <f t="shared" si="343"/>
        <v>4914179</v>
      </c>
      <c r="BN160" s="45">
        <f t="shared" si="343"/>
        <v>0</v>
      </c>
      <c r="BO160" s="45">
        <f t="shared" si="343"/>
        <v>0</v>
      </c>
      <c r="BP160" s="45">
        <f t="shared" si="343"/>
        <v>0</v>
      </c>
      <c r="BQ160" s="45">
        <f t="shared" si="343"/>
        <v>0</v>
      </c>
      <c r="BR160" s="45">
        <f t="shared" si="343"/>
        <v>0</v>
      </c>
      <c r="BS160" s="45">
        <f t="shared" si="343"/>
        <v>0</v>
      </c>
      <c r="BT160" s="45">
        <f t="shared" ref="BT160:CT160" si="344">SUM(BT161)</f>
        <v>0</v>
      </c>
      <c r="BU160" s="45">
        <f t="shared" si="344"/>
        <v>0</v>
      </c>
      <c r="BV160" s="45">
        <f t="shared" si="344"/>
        <v>0</v>
      </c>
      <c r="BW160" s="45">
        <f t="shared" si="344"/>
        <v>0</v>
      </c>
      <c r="BX160" s="45">
        <f t="shared" si="344"/>
        <v>4914179</v>
      </c>
      <c r="BY160" s="45">
        <f t="shared" si="344"/>
        <v>3334833</v>
      </c>
      <c r="BZ160" s="45">
        <f t="shared" si="344"/>
        <v>3334833</v>
      </c>
      <c r="CA160" s="45">
        <f t="shared" si="344"/>
        <v>3334833</v>
      </c>
      <c r="CB160" s="45">
        <f t="shared" si="344"/>
        <v>0</v>
      </c>
      <c r="CC160" s="45">
        <f t="shared" si="344"/>
        <v>3334833</v>
      </c>
      <c r="CD160" s="45">
        <f t="shared" si="344"/>
        <v>0</v>
      </c>
      <c r="CE160" s="45">
        <f t="shared" si="344"/>
        <v>0</v>
      </c>
      <c r="CF160" s="45">
        <f t="shared" si="344"/>
        <v>0</v>
      </c>
      <c r="CG160" s="45">
        <f t="shared" si="344"/>
        <v>0</v>
      </c>
      <c r="CH160" s="45">
        <f t="shared" si="344"/>
        <v>0</v>
      </c>
      <c r="CI160" s="45">
        <f t="shared" si="344"/>
        <v>0</v>
      </c>
      <c r="CJ160" s="45">
        <f t="shared" si="344"/>
        <v>0</v>
      </c>
      <c r="CK160" s="45">
        <f t="shared" si="344"/>
        <v>0</v>
      </c>
      <c r="CL160" s="45">
        <f t="shared" si="344"/>
        <v>0</v>
      </c>
      <c r="CM160" s="45">
        <f t="shared" si="344"/>
        <v>0</v>
      </c>
      <c r="CN160" s="45"/>
      <c r="CO160" s="45"/>
      <c r="CP160" s="45">
        <f t="shared" si="344"/>
        <v>0</v>
      </c>
      <c r="CQ160" s="45">
        <f t="shared" si="344"/>
        <v>0</v>
      </c>
      <c r="CR160" s="45">
        <f t="shared" si="344"/>
        <v>0</v>
      </c>
      <c r="CS160" s="45">
        <f t="shared" si="344"/>
        <v>0</v>
      </c>
      <c r="CT160" s="46">
        <f t="shared" si="344"/>
        <v>0</v>
      </c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</row>
    <row r="161" spans="1:124" s="52" customFormat="1" ht="15.6" x14ac:dyDescent="0.3">
      <c r="A161" s="47" t="s">
        <v>1</v>
      </c>
      <c r="B161" s="47" t="s">
        <v>84</v>
      </c>
      <c r="C161" s="16" t="s">
        <v>262</v>
      </c>
      <c r="D161" s="45">
        <f>SUM(E161+BY161+CQ161)</f>
        <v>598106204</v>
      </c>
      <c r="E161" s="48">
        <f>SUM(F161+BA161)</f>
        <v>594771371</v>
      </c>
      <c r="F161" s="48">
        <f>SUM(G161+H161+I161+P161+S161+T161+U161+AE161+AD161)</f>
        <v>589857192</v>
      </c>
      <c r="G161" s="49">
        <v>302194779</v>
      </c>
      <c r="H161" s="49">
        <v>70718977</v>
      </c>
      <c r="I161" s="48">
        <f t="shared" si="291"/>
        <v>120195518</v>
      </c>
      <c r="J161" s="49">
        <v>81085890</v>
      </c>
      <c r="K161" s="49">
        <v>2481542</v>
      </c>
      <c r="L161" s="49">
        <v>21298428</v>
      </c>
      <c r="M161" s="49">
        <v>67792</v>
      </c>
      <c r="N161" s="49">
        <v>10349656</v>
      </c>
      <c r="O161" s="49">
        <v>4912210</v>
      </c>
      <c r="P161" s="48">
        <f t="shared" si="292"/>
        <v>17473</v>
      </c>
      <c r="Q161" s="48">
        <v>0</v>
      </c>
      <c r="R161" s="48">
        <v>17473</v>
      </c>
      <c r="S161" s="48">
        <v>0</v>
      </c>
      <c r="T161" s="49">
        <v>1497331</v>
      </c>
      <c r="U161" s="48">
        <f t="shared" ref="U161" si="345">SUM(V161:AC161)</f>
        <v>23601052</v>
      </c>
      <c r="V161" s="49">
        <v>277865</v>
      </c>
      <c r="W161" s="49">
        <v>11305044</v>
      </c>
      <c r="X161" s="49">
        <v>5812922</v>
      </c>
      <c r="Y161" s="49">
        <v>4875765</v>
      </c>
      <c r="Z161" s="49">
        <v>1252662</v>
      </c>
      <c r="AA161" s="49">
        <v>0</v>
      </c>
      <c r="AB161" s="49">
        <v>0</v>
      </c>
      <c r="AC161" s="49">
        <v>76794</v>
      </c>
      <c r="AD161" s="49">
        <v>0</v>
      </c>
      <c r="AE161" s="48">
        <f>SUM(AF161:AZ161)</f>
        <v>71632062</v>
      </c>
      <c r="AF161" s="48">
        <v>0</v>
      </c>
      <c r="AG161" s="48">
        <v>0</v>
      </c>
      <c r="AH161" s="49">
        <v>516922</v>
      </c>
      <c r="AI161" s="49">
        <v>1151156</v>
      </c>
      <c r="AJ161" s="49">
        <v>0</v>
      </c>
      <c r="AK161" s="49">
        <v>2485</v>
      </c>
      <c r="AL161" s="49">
        <v>0</v>
      </c>
      <c r="AM161" s="49">
        <v>286880</v>
      </c>
      <c r="AN161" s="49">
        <v>226690</v>
      </c>
      <c r="AO161" s="49">
        <v>0</v>
      </c>
      <c r="AP161" s="49">
        <v>1936</v>
      </c>
      <c r="AQ161" s="49">
        <v>0</v>
      </c>
      <c r="AR161" s="49">
        <v>1165444</v>
      </c>
      <c r="AS161" s="49">
        <v>17000</v>
      </c>
      <c r="AT161" s="49">
        <v>0</v>
      </c>
      <c r="AU161" s="49">
        <v>1134718</v>
      </c>
      <c r="AV161" s="49">
        <v>1049403</v>
      </c>
      <c r="AW161" s="49">
        <v>0</v>
      </c>
      <c r="AX161" s="49">
        <v>0</v>
      </c>
      <c r="AY161" s="49">
        <v>27367627</v>
      </c>
      <c r="AZ161" s="49">
        <v>38711801</v>
      </c>
      <c r="BA161" s="48">
        <f>SUM(BB161+BF161+BI161+BJ161+BM161)</f>
        <v>4914179</v>
      </c>
      <c r="BB161" s="48">
        <f>SUM(BC161:BE161)</f>
        <v>0</v>
      </c>
      <c r="BC161" s="48">
        <v>0</v>
      </c>
      <c r="BD161" s="48">
        <v>0</v>
      </c>
      <c r="BE161" s="48">
        <v>0</v>
      </c>
      <c r="BF161" s="48">
        <f>SUM(BH161:BH161)</f>
        <v>0</v>
      </c>
      <c r="BG161" s="48">
        <v>0</v>
      </c>
      <c r="BH161" s="48">
        <v>0</v>
      </c>
      <c r="BI161" s="48">
        <v>0</v>
      </c>
      <c r="BJ161" s="48">
        <f t="shared" si="294"/>
        <v>0</v>
      </c>
      <c r="BK161" s="48">
        <v>0</v>
      </c>
      <c r="BL161" s="48">
        <v>0</v>
      </c>
      <c r="BM161" s="48">
        <f>SUM(BN161:BX161)</f>
        <v>4914179</v>
      </c>
      <c r="BN161" s="48">
        <v>0</v>
      </c>
      <c r="BO161" s="48">
        <v>0</v>
      </c>
      <c r="BP161" s="48">
        <v>0</v>
      </c>
      <c r="BQ161" s="48">
        <v>0</v>
      </c>
      <c r="BR161" s="48">
        <v>0</v>
      </c>
      <c r="BS161" s="48">
        <v>0</v>
      </c>
      <c r="BT161" s="48">
        <v>0</v>
      </c>
      <c r="BU161" s="48">
        <v>0</v>
      </c>
      <c r="BV161" s="48">
        <v>0</v>
      </c>
      <c r="BW161" s="48">
        <v>0</v>
      </c>
      <c r="BX161" s="49">
        <v>4914179</v>
      </c>
      <c r="BY161" s="48">
        <f>SUM(BZ161+CP161)</f>
        <v>3334833</v>
      </c>
      <c r="BZ161" s="48">
        <f>SUM(CA161+CD161+CJ161)</f>
        <v>3334833</v>
      </c>
      <c r="CA161" s="48">
        <f t="shared" si="295"/>
        <v>3334833</v>
      </c>
      <c r="CB161" s="48">
        <v>0</v>
      </c>
      <c r="CC161" s="49">
        <v>3334833</v>
      </c>
      <c r="CD161" s="48">
        <f>SUM(CE161:CI161)</f>
        <v>0</v>
      </c>
      <c r="CE161" s="48">
        <v>0</v>
      </c>
      <c r="CF161" s="48"/>
      <c r="CG161" s="48">
        <v>0</v>
      </c>
      <c r="CH161" s="48">
        <v>0</v>
      </c>
      <c r="CI161" s="48">
        <v>0</v>
      </c>
      <c r="CJ161" s="48">
        <f>SUM(CK161:CO161)</f>
        <v>0</v>
      </c>
      <c r="CK161" s="49"/>
      <c r="CL161" s="49"/>
      <c r="CM161" s="48">
        <v>0</v>
      </c>
      <c r="CN161" s="48"/>
      <c r="CO161" s="48"/>
      <c r="CP161" s="48">
        <v>0</v>
      </c>
      <c r="CQ161" s="48">
        <f t="shared" si="297"/>
        <v>0</v>
      </c>
      <c r="CR161" s="48">
        <f t="shared" si="298"/>
        <v>0</v>
      </c>
      <c r="CS161" s="48">
        <v>0</v>
      </c>
      <c r="CT161" s="50">
        <v>0</v>
      </c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</row>
    <row r="162" spans="1:124" s="44" customFormat="1" ht="31.2" x14ac:dyDescent="0.3">
      <c r="A162" s="39" t="s">
        <v>263</v>
      </c>
      <c r="B162" s="39" t="s">
        <v>1</v>
      </c>
      <c r="C162" s="15" t="s">
        <v>264</v>
      </c>
      <c r="D162" s="45">
        <f>SUM(D163:D164)</f>
        <v>152801770</v>
      </c>
      <c r="E162" s="45">
        <f t="shared" ref="E162:BS162" si="346">SUM(E163:E164)</f>
        <v>152560659</v>
      </c>
      <c r="F162" s="45">
        <f t="shared" si="346"/>
        <v>152493304</v>
      </c>
      <c r="G162" s="45">
        <f t="shared" si="346"/>
        <v>96407210</v>
      </c>
      <c r="H162" s="45">
        <f t="shared" si="346"/>
        <v>23437499</v>
      </c>
      <c r="I162" s="45">
        <f t="shared" si="346"/>
        <v>20287138</v>
      </c>
      <c r="J162" s="45">
        <f t="shared" si="346"/>
        <v>10477915</v>
      </c>
      <c r="K162" s="45">
        <f t="shared" si="346"/>
        <v>7745</v>
      </c>
      <c r="L162" s="45">
        <f t="shared" si="346"/>
        <v>0</v>
      </c>
      <c r="M162" s="45">
        <f t="shared" si="346"/>
        <v>0</v>
      </c>
      <c r="N162" s="45">
        <f t="shared" si="346"/>
        <v>9596665</v>
      </c>
      <c r="O162" s="45">
        <f t="shared" si="346"/>
        <v>204813</v>
      </c>
      <c r="P162" s="45">
        <f t="shared" si="346"/>
        <v>12318</v>
      </c>
      <c r="Q162" s="45">
        <f t="shared" si="346"/>
        <v>0</v>
      </c>
      <c r="R162" s="45">
        <f t="shared" si="346"/>
        <v>12318</v>
      </c>
      <c r="S162" s="45">
        <f t="shared" si="346"/>
        <v>0</v>
      </c>
      <c r="T162" s="45">
        <f t="shared" si="346"/>
        <v>666804</v>
      </c>
      <c r="U162" s="45">
        <f t="shared" si="346"/>
        <v>2632523</v>
      </c>
      <c r="V162" s="45">
        <f t="shared" si="346"/>
        <v>1960</v>
      </c>
      <c r="W162" s="45">
        <f t="shared" si="346"/>
        <v>1528070</v>
      </c>
      <c r="X162" s="45">
        <f t="shared" si="346"/>
        <v>658875</v>
      </c>
      <c r="Y162" s="45">
        <f t="shared" si="346"/>
        <v>356585</v>
      </c>
      <c r="Z162" s="45">
        <f t="shared" si="346"/>
        <v>35668</v>
      </c>
      <c r="AA162" s="45">
        <f t="shared" si="346"/>
        <v>0</v>
      </c>
      <c r="AB162" s="45">
        <f t="shared" si="346"/>
        <v>0</v>
      </c>
      <c r="AC162" s="45">
        <f t="shared" si="346"/>
        <v>51365</v>
      </c>
      <c r="AD162" s="45">
        <f t="shared" si="346"/>
        <v>471</v>
      </c>
      <c r="AE162" s="45">
        <f t="shared" si="346"/>
        <v>9049341</v>
      </c>
      <c r="AF162" s="45">
        <f t="shared" si="346"/>
        <v>0</v>
      </c>
      <c r="AG162" s="45">
        <f t="shared" si="346"/>
        <v>0</v>
      </c>
      <c r="AH162" s="45">
        <f t="shared" si="346"/>
        <v>33242</v>
      </c>
      <c r="AI162" s="45">
        <f t="shared" si="346"/>
        <v>87903</v>
      </c>
      <c r="AJ162" s="45">
        <f t="shared" si="346"/>
        <v>0</v>
      </c>
      <c r="AK162" s="45">
        <f t="shared" si="346"/>
        <v>0</v>
      </c>
      <c r="AL162" s="45">
        <f t="shared" si="346"/>
        <v>0</v>
      </c>
      <c r="AM162" s="45">
        <f t="shared" si="346"/>
        <v>121345</v>
      </c>
      <c r="AN162" s="45">
        <f t="shared" si="346"/>
        <v>83085</v>
      </c>
      <c r="AO162" s="45">
        <f t="shared" si="346"/>
        <v>0</v>
      </c>
      <c r="AP162" s="45">
        <f t="shared" si="346"/>
        <v>0</v>
      </c>
      <c r="AQ162" s="45">
        <f t="shared" si="346"/>
        <v>0</v>
      </c>
      <c r="AR162" s="45">
        <f t="shared" si="346"/>
        <v>1135486</v>
      </c>
      <c r="AS162" s="45">
        <f t="shared" si="346"/>
        <v>27260</v>
      </c>
      <c r="AT162" s="45">
        <f t="shared" si="346"/>
        <v>0</v>
      </c>
      <c r="AU162" s="45">
        <f t="shared" si="346"/>
        <v>1048604</v>
      </c>
      <c r="AV162" s="45">
        <f t="shared" si="346"/>
        <v>0</v>
      </c>
      <c r="AW162" s="45">
        <f t="shared" si="346"/>
        <v>0</v>
      </c>
      <c r="AX162" s="45">
        <f t="shared" si="346"/>
        <v>0</v>
      </c>
      <c r="AY162" s="45"/>
      <c r="AZ162" s="45">
        <f t="shared" si="346"/>
        <v>6512416</v>
      </c>
      <c r="BA162" s="45">
        <f t="shared" si="346"/>
        <v>67355</v>
      </c>
      <c r="BB162" s="45">
        <f t="shared" si="346"/>
        <v>0</v>
      </c>
      <c r="BC162" s="45">
        <f t="shared" si="346"/>
        <v>0</v>
      </c>
      <c r="BD162" s="45">
        <f t="shared" si="346"/>
        <v>0</v>
      </c>
      <c r="BE162" s="45">
        <f t="shared" si="346"/>
        <v>0</v>
      </c>
      <c r="BF162" s="45">
        <f t="shared" si="346"/>
        <v>0</v>
      </c>
      <c r="BG162" s="45">
        <f t="shared" si="346"/>
        <v>0</v>
      </c>
      <c r="BH162" s="45">
        <f t="shared" si="346"/>
        <v>0</v>
      </c>
      <c r="BI162" s="45">
        <f t="shared" si="346"/>
        <v>0</v>
      </c>
      <c r="BJ162" s="45">
        <f t="shared" si="346"/>
        <v>0</v>
      </c>
      <c r="BK162" s="45">
        <f t="shared" si="346"/>
        <v>0</v>
      </c>
      <c r="BL162" s="45">
        <f t="shared" ref="BL162" si="347">SUM(BL163:BL164)</f>
        <v>0</v>
      </c>
      <c r="BM162" s="45">
        <f t="shared" si="346"/>
        <v>67355</v>
      </c>
      <c r="BN162" s="45">
        <f t="shared" si="346"/>
        <v>0</v>
      </c>
      <c r="BO162" s="45">
        <f t="shared" si="346"/>
        <v>0</v>
      </c>
      <c r="BP162" s="45">
        <f t="shared" si="346"/>
        <v>0</v>
      </c>
      <c r="BQ162" s="45">
        <f t="shared" si="346"/>
        <v>0</v>
      </c>
      <c r="BR162" s="45">
        <f t="shared" si="346"/>
        <v>0</v>
      </c>
      <c r="BS162" s="45">
        <f t="shared" si="346"/>
        <v>0</v>
      </c>
      <c r="BT162" s="45">
        <f t="shared" ref="BT162:CT162" si="348">SUM(BT163:BT164)</f>
        <v>0</v>
      </c>
      <c r="BU162" s="45">
        <f t="shared" si="348"/>
        <v>0</v>
      </c>
      <c r="BV162" s="45">
        <f t="shared" si="348"/>
        <v>0</v>
      </c>
      <c r="BW162" s="45">
        <f t="shared" si="348"/>
        <v>0</v>
      </c>
      <c r="BX162" s="45">
        <f t="shared" si="348"/>
        <v>67355</v>
      </c>
      <c r="BY162" s="45">
        <f t="shared" si="348"/>
        <v>241111</v>
      </c>
      <c r="BZ162" s="45">
        <f t="shared" si="348"/>
        <v>241111</v>
      </c>
      <c r="CA162" s="45">
        <f t="shared" si="348"/>
        <v>241111</v>
      </c>
      <c r="CB162" s="45">
        <f t="shared" si="348"/>
        <v>0</v>
      </c>
      <c r="CC162" s="45">
        <f t="shared" si="348"/>
        <v>241111</v>
      </c>
      <c r="CD162" s="45">
        <f t="shared" si="348"/>
        <v>0</v>
      </c>
      <c r="CE162" s="45">
        <f t="shared" si="348"/>
        <v>0</v>
      </c>
      <c r="CF162" s="45">
        <f t="shared" ref="CF162:CG162" si="349">SUM(CF163:CF164)</f>
        <v>0</v>
      </c>
      <c r="CG162" s="45">
        <f t="shared" si="349"/>
        <v>0</v>
      </c>
      <c r="CH162" s="45">
        <f t="shared" si="348"/>
        <v>0</v>
      </c>
      <c r="CI162" s="45">
        <f t="shared" ref="CI162" si="350">SUM(CI163:CI164)</f>
        <v>0</v>
      </c>
      <c r="CJ162" s="45">
        <f t="shared" si="348"/>
        <v>0</v>
      </c>
      <c r="CK162" s="45">
        <f t="shared" si="348"/>
        <v>0</v>
      </c>
      <c r="CL162" s="45">
        <f t="shared" ref="CL162" si="351">SUM(CL163:CL164)</f>
        <v>0</v>
      </c>
      <c r="CM162" s="45">
        <f t="shared" si="348"/>
        <v>0</v>
      </c>
      <c r="CN162" s="45">
        <f t="shared" ref="CN162" si="352">SUM(CN163:CN164)</f>
        <v>0</v>
      </c>
      <c r="CO162" s="45">
        <f t="shared" si="348"/>
        <v>0</v>
      </c>
      <c r="CP162" s="45">
        <f t="shared" si="348"/>
        <v>0</v>
      </c>
      <c r="CQ162" s="45">
        <f t="shared" si="348"/>
        <v>0</v>
      </c>
      <c r="CR162" s="45">
        <f t="shared" si="348"/>
        <v>0</v>
      </c>
      <c r="CS162" s="45">
        <f t="shared" si="348"/>
        <v>0</v>
      </c>
      <c r="CT162" s="46">
        <f t="shared" si="348"/>
        <v>0</v>
      </c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</row>
    <row r="163" spans="1:124" s="52" customFormat="1" ht="15.6" x14ac:dyDescent="0.3">
      <c r="A163" s="47" t="s">
        <v>1</v>
      </c>
      <c r="B163" s="47" t="s">
        <v>84</v>
      </c>
      <c r="C163" s="16" t="s">
        <v>265</v>
      </c>
      <c r="D163" s="45">
        <f>SUM(E163+BY163+CQ163)</f>
        <v>113957824</v>
      </c>
      <c r="E163" s="48">
        <f>SUM(F163+BA163)</f>
        <v>113756420</v>
      </c>
      <c r="F163" s="48">
        <f>SUM(G163+H163+I163+P163+S163+T163+U163+AE163+AD163)</f>
        <v>113756420</v>
      </c>
      <c r="G163" s="49">
        <v>73675812</v>
      </c>
      <c r="H163" s="49">
        <v>18050969</v>
      </c>
      <c r="I163" s="48">
        <f t="shared" si="291"/>
        <v>10260130</v>
      </c>
      <c r="J163" s="49">
        <v>9573329</v>
      </c>
      <c r="K163" s="49">
        <v>0</v>
      </c>
      <c r="L163" s="49">
        <v>0</v>
      </c>
      <c r="M163" s="49">
        <v>0</v>
      </c>
      <c r="N163" s="49">
        <v>517410</v>
      </c>
      <c r="O163" s="49">
        <v>169391</v>
      </c>
      <c r="P163" s="48">
        <f t="shared" si="292"/>
        <v>0</v>
      </c>
      <c r="Q163" s="48">
        <v>0</v>
      </c>
      <c r="R163" s="48">
        <v>0</v>
      </c>
      <c r="S163" s="48">
        <v>0</v>
      </c>
      <c r="T163" s="49">
        <v>530531</v>
      </c>
      <c r="U163" s="48">
        <f t="shared" ref="U163:U164" si="353">SUM(V163:AC163)</f>
        <v>2352634</v>
      </c>
      <c r="V163" s="49">
        <v>0</v>
      </c>
      <c r="W163" s="49">
        <v>1389479</v>
      </c>
      <c r="X163" s="49">
        <v>559302</v>
      </c>
      <c r="Y163" s="49">
        <v>320699</v>
      </c>
      <c r="Z163" s="49">
        <v>31789</v>
      </c>
      <c r="AA163" s="49">
        <v>0</v>
      </c>
      <c r="AB163" s="49">
        <v>0</v>
      </c>
      <c r="AC163" s="49">
        <v>51365</v>
      </c>
      <c r="AD163" s="49">
        <v>0</v>
      </c>
      <c r="AE163" s="48">
        <f>SUM(AF163:AZ163)</f>
        <v>8886344</v>
      </c>
      <c r="AF163" s="48">
        <v>0</v>
      </c>
      <c r="AG163" s="48">
        <v>0</v>
      </c>
      <c r="AH163" s="49">
        <v>31942</v>
      </c>
      <c r="AI163" s="49">
        <v>77115</v>
      </c>
      <c r="AJ163" s="49">
        <v>0</v>
      </c>
      <c r="AK163" s="49">
        <v>0</v>
      </c>
      <c r="AL163" s="49">
        <v>0</v>
      </c>
      <c r="AM163" s="49">
        <v>120563</v>
      </c>
      <c r="AN163" s="49">
        <v>30854</v>
      </c>
      <c r="AO163" s="49">
        <v>0</v>
      </c>
      <c r="AP163" s="49">
        <v>0</v>
      </c>
      <c r="AQ163" s="49">
        <v>0</v>
      </c>
      <c r="AR163" s="49">
        <v>1087671</v>
      </c>
      <c r="AS163" s="49">
        <v>0</v>
      </c>
      <c r="AT163" s="49">
        <v>0</v>
      </c>
      <c r="AU163" s="49">
        <v>1048604</v>
      </c>
      <c r="AV163" s="49">
        <v>0</v>
      </c>
      <c r="AW163" s="49">
        <v>0</v>
      </c>
      <c r="AX163" s="49">
        <v>0</v>
      </c>
      <c r="AY163" s="49">
        <v>0</v>
      </c>
      <c r="AZ163" s="49">
        <v>6489595</v>
      </c>
      <c r="BA163" s="48">
        <f>SUM(BB163+BF163+BI163+BJ163+BM163)</f>
        <v>0</v>
      </c>
      <c r="BB163" s="48">
        <f>SUM(BC163:BE163)</f>
        <v>0</v>
      </c>
      <c r="BC163" s="48">
        <v>0</v>
      </c>
      <c r="BD163" s="48">
        <v>0</v>
      </c>
      <c r="BE163" s="48">
        <v>0</v>
      </c>
      <c r="BF163" s="48">
        <f>SUM(BH163:BH163)</f>
        <v>0</v>
      </c>
      <c r="BG163" s="48">
        <v>0</v>
      </c>
      <c r="BH163" s="48">
        <v>0</v>
      </c>
      <c r="BI163" s="48">
        <v>0</v>
      </c>
      <c r="BJ163" s="48">
        <f t="shared" si="294"/>
        <v>0</v>
      </c>
      <c r="BK163" s="48">
        <v>0</v>
      </c>
      <c r="BL163" s="48">
        <v>0</v>
      </c>
      <c r="BM163" s="48">
        <f>SUM(BN163:BX163)</f>
        <v>0</v>
      </c>
      <c r="BN163" s="48">
        <v>0</v>
      </c>
      <c r="BO163" s="48">
        <v>0</v>
      </c>
      <c r="BP163" s="48">
        <v>0</v>
      </c>
      <c r="BQ163" s="48">
        <v>0</v>
      </c>
      <c r="BR163" s="48">
        <v>0</v>
      </c>
      <c r="BS163" s="48">
        <v>0</v>
      </c>
      <c r="BT163" s="48">
        <v>0</v>
      </c>
      <c r="BU163" s="48">
        <v>0</v>
      </c>
      <c r="BV163" s="48">
        <v>0</v>
      </c>
      <c r="BW163" s="48">
        <v>0</v>
      </c>
      <c r="BX163" s="49">
        <v>0</v>
      </c>
      <c r="BY163" s="48">
        <f>SUM(BZ163+CP163)</f>
        <v>201404</v>
      </c>
      <c r="BZ163" s="48">
        <f>SUM(CA163+CD163+CJ163)</f>
        <v>201404</v>
      </c>
      <c r="CA163" s="48">
        <f t="shared" si="295"/>
        <v>201404</v>
      </c>
      <c r="CB163" s="48">
        <v>0</v>
      </c>
      <c r="CC163" s="49">
        <v>201404</v>
      </c>
      <c r="CD163" s="48">
        <f>SUM(CE163:CI163)</f>
        <v>0</v>
      </c>
      <c r="CE163" s="48">
        <v>0</v>
      </c>
      <c r="CF163" s="48">
        <v>0</v>
      </c>
      <c r="CG163" s="48">
        <v>0</v>
      </c>
      <c r="CH163" s="48">
        <v>0</v>
      </c>
      <c r="CI163" s="48">
        <v>0</v>
      </c>
      <c r="CJ163" s="48">
        <f>SUM(CK163:CO163)</f>
        <v>0</v>
      </c>
      <c r="CK163" s="49"/>
      <c r="CL163" s="49"/>
      <c r="CM163" s="49">
        <v>0</v>
      </c>
      <c r="CN163" s="49">
        <v>0</v>
      </c>
      <c r="CO163" s="49">
        <v>0</v>
      </c>
      <c r="CP163" s="48">
        <v>0</v>
      </c>
      <c r="CQ163" s="48">
        <f t="shared" si="297"/>
        <v>0</v>
      </c>
      <c r="CR163" s="48">
        <f t="shared" si="298"/>
        <v>0</v>
      </c>
      <c r="CS163" s="48">
        <v>0</v>
      </c>
      <c r="CT163" s="50">
        <v>0</v>
      </c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</row>
    <row r="164" spans="1:124" s="52" customFormat="1" ht="15.6" x14ac:dyDescent="0.3">
      <c r="A164" s="47" t="s">
        <v>1</v>
      </c>
      <c r="B164" s="47" t="s">
        <v>84</v>
      </c>
      <c r="C164" s="16" t="s">
        <v>266</v>
      </c>
      <c r="D164" s="45">
        <f>SUM(E164+BY164+CQ164)</f>
        <v>38843946</v>
      </c>
      <c r="E164" s="48">
        <f>SUM(F164+BA164)</f>
        <v>38804239</v>
      </c>
      <c r="F164" s="48">
        <f>SUM(G164+H164+I164+P164+S164+T164+U164+AE164+AD164)</f>
        <v>38736884</v>
      </c>
      <c r="G164" s="49">
        <v>22731398</v>
      </c>
      <c r="H164" s="49">
        <v>5386530</v>
      </c>
      <c r="I164" s="48">
        <f t="shared" si="291"/>
        <v>10027008</v>
      </c>
      <c r="J164" s="49">
        <v>904586</v>
      </c>
      <c r="K164" s="49">
        <v>7745</v>
      </c>
      <c r="L164" s="49">
        <v>0</v>
      </c>
      <c r="M164" s="49">
        <v>0</v>
      </c>
      <c r="N164" s="49">
        <v>9079255</v>
      </c>
      <c r="O164" s="49">
        <v>35422</v>
      </c>
      <c r="P164" s="48">
        <f t="shared" si="292"/>
        <v>12318</v>
      </c>
      <c r="Q164" s="48">
        <v>0</v>
      </c>
      <c r="R164" s="49">
        <v>12318</v>
      </c>
      <c r="S164" s="48">
        <v>0</v>
      </c>
      <c r="T164" s="49">
        <v>136273</v>
      </c>
      <c r="U164" s="48">
        <f t="shared" si="353"/>
        <v>279889</v>
      </c>
      <c r="V164" s="49">
        <v>1960</v>
      </c>
      <c r="W164" s="49">
        <v>138591</v>
      </c>
      <c r="X164" s="49">
        <v>99573</v>
      </c>
      <c r="Y164" s="49">
        <v>35886</v>
      </c>
      <c r="Z164" s="49">
        <v>3879</v>
      </c>
      <c r="AA164" s="49">
        <v>0</v>
      </c>
      <c r="AB164" s="49">
        <v>0</v>
      </c>
      <c r="AC164" s="49">
        <v>0</v>
      </c>
      <c r="AD164" s="49">
        <v>471</v>
      </c>
      <c r="AE164" s="48">
        <f>SUM(AF164:AZ164)</f>
        <v>162997</v>
      </c>
      <c r="AF164" s="48">
        <v>0</v>
      </c>
      <c r="AG164" s="48">
        <v>0</v>
      </c>
      <c r="AH164" s="49">
        <v>1300</v>
      </c>
      <c r="AI164" s="49">
        <v>10788</v>
      </c>
      <c r="AJ164" s="49">
        <v>0</v>
      </c>
      <c r="AK164" s="49">
        <v>0</v>
      </c>
      <c r="AL164" s="49">
        <v>0</v>
      </c>
      <c r="AM164" s="49">
        <v>782</v>
      </c>
      <c r="AN164" s="49">
        <v>52231</v>
      </c>
      <c r="AO164" s="49">
        <v>0</v>
      </c>
      <c r="AP164" s="49">
        <v>0</v>
      </c>
      <c r="AQ164" s="49">
        <v>0</v>
      </c>
      <c r="AR164" s="49">
        <v>47815</v>
      </c>
      <c r="AS164" s="49">
        <v>27260</v>
      </c>
      <c r="AT164" s="49">
        <v>0</v>
      </c>
      <c r="AU164" s="49">
        <v>0</v>
      </c>
      <c r="AV164" s="49">
        <v>0</v>
      </c>
      <c r="AW164" s="49">
        <v>0</v>
      </c>
      <c r="AX164" s="49">
        <v>0</v>
      </c>
      <c r="AY164" s="49">
        <v>0</v>
      </c>
      <c r="AZ164" s="49">
        <v>22821</v>
      </c>
      <c r="BA164" s="48">
        <f>SUM(BB164+BF164+BI164+BJ164+BM164)</f>
        <v>67355</v>
      </c>
      <c r="BB164" s="48">
        <f>SUM(BC164:BE164)</f>
        <v>0</v>
      </c>
      <c r="BC164" s="48">
        <v>0</v>
      </c>
      <c r="BD164" s="48">
        <v>0</v>
      </c>
      <c r="BE164" s="48">
        <v>0</v>
      </c>
      <c r="BF164" s="48">
        <f>SUM(BH164:BH164)</f>
        <v>0</v>
      </c>
      <c r="BG164" s="48">
        <v>0</v>
      </c>
      <c r="BH164" s="48">
        <v>0</v>
      </c>
      <c r="BI164" s="48">
        <v>0</v>
      </c>
      <c r="BJ164" s="48">
        <f t="shared" si="294"/>
        <v>0</v>
      </c>
      <c r="BK164" s="48">
        <v>0</v>
      </c>
      <c r="BL164" s="48">
        <v>0</v>
      </c>
      <c r="BM164" s="48">
        <f>SUM(BN164:BX164)</f>
        <v>67355</v>
      </c>
      <c r="BN164" s="48">
        <v>0</v>
      </c>
      <c r="BO164" s="48">
        <v>0</v>
      </c>
      <c r="BP164" s="48">
        <v>0</v>
      </c>
      <c r="BQ164" s="48">
        <v>0</v>
      </c>
      <c r="BR164" s="48">
        <v>0</v>
      </c>
      <c r="BS164" s="48">
        <v>0</v>
      </c>
      <c r="BT164" s="48">
        <v>0</v>
      </c>
      <c r="BU164" s="48">
        <v>0</v>
      </c>
      <c r="BV164" s="48">
        <v>0</v>
      </c>
      <c r="BW164" s="48">
        <v>0</v>
      </c>
      <c r="BX164" s="49">
        <v>67355</v>
      </c>
      <c r="BY164" s="48">
        <f>SUM(BZ164+CP164)</f>
        <v>39707</v>
      </c>
      <c r="BZ164" s="48">
        <f>SUM(CA164+CD164+CJ164)</f>
        <v>39707</v>
      </c>
      <c r="CA164" s="48">
        <f t="shared" si="295"/>
        <v>39707</v>
      </c>
      <c r="CB164" s="48">
        <v>0</v>
      </c>
      <c r="CC164" s="49">
        <v>39707</v>
      </c>
      <c r="CD164" s="48">
        <f>SUM(CE164:CI164)</f>
        <v>0</v>
      </c>
      <c r="CE164" s="48">
        <v>0</v>
      </c>
      <c r="CF164" s="48">
        <v>0</v>
      </c>
      <c r="CG164" s="48">
        <v>0</v>
      </c>
      <c r="CH164" s="48">
        <v>0</v>
      </c>
      <c r="CI164" s="48">
        <v>0</v>
      </c>
      <c r="CJ164" s="48">
        <f>SUM(CK164:CO164)</f>
        <v>0</v>
      </c>
      <c r="CK164" s="49"/>
      <c r="CL164" s="49"/>
      <c r="CM164" s="49">
        <v>0</v>
      </c>
      <c r="CN164" s="49"/>
      <c r="CO164" s="49"/>
      <c r="CP164" s="48">
        <v>0</v>
      </c>
      <c r="CQ164" s="48">
        <f t="shared" si="297"/>
        <v>0</v>
      </c>
      <c r="CR164" s="48">
        <f t="shared" si="298"/>
        <v>0</v>
      </c>
      <c r="CS164" s="48">
        <v>0</v>
      </c>
      <c r="CT164" s="50">
        <v>0</v>
      </c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</row>
    <row r="165" spans="1:124" s="44" customFormat="1" ht="31.2" x14ac:dyDescent="0.3">
      <c r="A165" s="39" t="s">
        <v>267</v>
      </c>
      <c r="B165" s="39" t="s">
        <v>1</v>
      </c>
      <c r="C165" s="15" t="s">
        <v>268</v>
      </c>
      <c r="D165" s="45">
        <f t="shared" ref="D165:BP165" si="354">SUM(D166:D167)</f>
        <v>32058676</v>
      </c>
      <c r="E165" s="45">
        <f t="shared" si="354"/>
        <v>31867615</v>
      </c>
      <c r="F165" s="45">
        <f t="shared" si="354"/>
        <v>31621138</v>
      </c>
      <c r="G165" s="45">
        <f t="shared" si="354"/>
        <v>21531253</v>
      </c>
      <c r="H165" s="45">
        <f t="shared" si="354"/>
        <v>5106637</v>
      </c>
      <c r="I165" s="45">
        <f t="shared" si="354"/>
        <v>3784367</v>
      </c>
      <c r="J165" s="45">
        <f t="shared" si="354"/>
        <v>2160060</v>
      </c>
      <c r="K165" s="45">
        <f t="shared" si="354"/>
        <v>126268</v>
      </c>
      <c r="L165" s="45">
        <f t="shared" si="354"/>
        <v>885734</v>
      </c>
      <c r="M165" s="45">
        <f t="shared" si="354"/>
        <v>0</v>
      </c>
      <c r="N165" s="45">
        <f t="shared" si="354"/>
        <v>585375</v>
      </c>
      <c r="O165" s="45">
        <f t="shared" si="354"/>
        <v>26930</v>
      </c>
      <c r="P165" s="45">
        <f t="shared" si="354"/>
        <v>2329</v>
      </c>
      <c r="Q165" s="45">
        <f t="shared" si="354"/>
        <v>1310</v>
      </c>
      <c r="R165" s="45">
        <f t="shared" si="354"/>
        <v>1019</v>
      </c>
      <c r="S165" s="45">
        <f t="shared" si="354"/>
        <v>0</v>
      </c>
      <c r="T165" s="45">
        <f t="shared" si="354"/>
        <v>191793</v>
      </c>
      <c r="U165" s="45">
        <f t="shared" si="354"/>
        <v>889856</v>
      </c>
      <c r="V165" s="45">
        <f t="shared" si="354"/>
        <v>15850</v>
      </c>
      <c r="W165" s="45">
        <f t="shared" si="354"/>
        <v>476122</v>
      </c>
      <c r="X165" s="45">
        <f t="shared" si="354"/>
        <v>252471</v>
      </c>
      <c r="Y165" s="45">
        <f t="shared" si="354"/>
        <v>98902</v>
      </c>
      <c r="Z165" s="45">
        <f t="shared" si="354"/>
        <v>6263</v>
      </c>
      <c r="AA165" s="45">
        <f t="shared" si="354"/>
        <v>0</v>
      </c>
      <c r="AB165" s="45">
        <f t="shared" si="354"/>
        <v>0</v>
      </c>
      <c r="AC165" s="45">
        <f t="shared" si="354"/>
        <v>40248</v>
      </c>
      <c r="AD165" s="45">
        <f t="shared" si="354"/>
        <v>0</v>
      </c>
      <c r="AE165" s="45">
        <f t="shared" si="354"/>
        <v>114903</v>
      </c>
      <c r="AF165" s="45">
        <f t="shared" si="354"/>
        <v>0</v>
      </c>
      <c r="AG165" s="45">
        <f t="shared" si="354"/>
        <v>0</v>
      </c>
      <c r="AH165" s="45">
        <f t="shared" si="354"/>
        <v>0</v>
      </c>
      <c r="AI165" s="45">
        <f t="shared" si="354"/>
        <v>0</v>
      </c>
      <c r="AJ165" s="45">
        <f t="shared" si="354"/>
        <v>0</v>
      </c>
      <c r="AK165" s="45">
        <f t="shared" si="354"/>
        <v>0</v>
      </c>
      <c r="AL165" s="45">
        <f t="shared" si="354"/>
        <v>0</v>
      </c>
      <c r="AM165" s="45">
        <f t="shared" si="354"/>
        <v>1200</v>
      </c>
      <c r="AN165" s="45">
        <f t="shared" si="354"/>
        <v>0</v>
      </c>
      <c r="AO165" s="45">
        <f t="shared" si="354"/>
        <v>0</v>
      </c>
      <c r="AP165" s="45">
        <f t="shared" si="354"/>
        <v>0</v>
      </c>
      <c r="AQ165" s="45">
        <f t="shared" si="354"/>
        <v>0</v>
      </c>
      <c r="AR165" s="45">
        <f t="shared" si="354"/>
        <v>45885</v>
      </c>
      <c r="AS165" s="45">
        <f t="shared" si="354"/>
        <v>0</v>
      </c>
      <c r="AT165" s="45">
        <f t="shared" si="354"/>
        <v>0</v>
      </c>
      <c r="AU165" s="45">
        <f t="shared" si="354"/>
        <v>38574</v>
      </c>
      <c r="AV165" s="45">
        <f t="shared" si="354"/>
        <v>0</v>
      </c>
      <c r="AW165" s="45">
        <f t="shared" si="354"/>
        <v>0</v>
      </c>
      <c r="AX165" s="45">
        <f t="shared" si="354"/>
        <v>0</v>
      </c>
      <c r="AY165" s="45"/>
      <c r="AZ165" s="45">
        <f t="shared" si="354"/>
        <v>29244</v>
      </c>
      <c r="BA165" s="45">
        <f t="shared" si="354"/>
        <v>246477</v>
      </c>
      <c r="BB165" s="45">
        <f t="shared" si="354"/>
        <v>0</v>
      </c>
      <c r="BC165" s="45">
        <f t="shared" si="354"/>
        <v>0</v>
      </c>
      <c r="BD165" s="45">
        <f t="shared" si="354"/>
        <v>0</v>
      </c>
      <c r="BE165" s="45">
        <f t="shared" si="354"/>
        <v>0</v>
      </c>
      <c r="BF165" s="45">
        <f t="shared" si="354"/>
        <v>0</v>
      </c>
      <c r="BG165" s="45">
        <f t="shared" si="354"/>
        <v>0</v>
      </c>
      <c r="BH165" s="45">
        <f t="shared" si="354"/>
        <v>0</v>
      </c>
      <c r="BI165" s="45">
        <f t="shared" si="354"/>
        <v>0</v>
      </c>
      <c r="BJ165" s="45">
        <f t="shared" si="354"/>
        <v>0</v>
      </c>
      <c r="BK165" s="45">
        <f t="shared" si="354"/>
        <v>0</v>
      </c>
      <c r="BL165" s="45">
        <f t="shared" ref="BL165" si="355">SUM(BL166:BL167)</f>
        <v>0</v>
      </c>
      <c r="BM165" s="45">
        <f t="shared" si="354"/>
        <v>246477</v>
      </c>
      <c r="BN165" s="45">
        <f t="shared" si="354"/>
        <v>0</v>
      </c>
      <c r="BO165" s="45">
        <f t="shared" si="354"/>
        <v>0</v>
      </c>
      <c r="BP165" s="45">
        <f t="shared" si="354"/>
        <v>0</v>
      </c>
      <c r="BQ165" s="45">
        <f t="shared" ref="BQ165:CT165" si="356">SUM(BQ166:BQ167)</f>
        <v>0</v>
      </c>
      <c r="BR165" s="45">
        <f t="shared" si="356"/>
        <v>0</v>
      </c>
      <c r="BS165" s="45">
        <f t="shared" si="356"/>
        <v>0</v>
      </c>
      <c r="BT165" s="45">
        <f t="shared" si="356"/>
        <v>0</v>
      </c>
      <c r="BU165" s="45">
        <f t="shared" si="356"/>
        <v>0</v>
      </c>
      <c r="BV165" s="45">
        <f t="shared" si="356"/>
        <v>0</v>
      </c>
      <c r="BW165" s="45">
        <f t="shared" si="356"/>
        <v>0</v>
      </c>
      <c r="BX165" s="45">
        <f t="shared" si="356"/>
        <v>246477</v>
      </c>
      <c r="BY165" s="45">
        <f t="shared" si="356"/>
        <v>191061</v>
      </c>
      <c r="BZ165" s="45">
        <f t="shared" si="356"/>
        <v>191061</v>
      </c>
      <c r="CA165" s="45">
        <f t="shared" si="356"/>
        <v>191061</v>
      </c>
      <c r="CB165" s="45">
        <f t="shared" si="356"/>
        <v>0</v>
      </c>
      <c r="CC165" s="45">
        <f t="shared" si="356"/>
        <v>191061</v>
      </c>
      <c r="CD165" s="45">
        <f t="shared" si="356"/>
        <v>0</v>
      </c>
      <c r="CE165" s="45">
        <f t="shared" si="356"/>
        <v>0</v>
      </c>
      <c r="CF165" s="45">
        <f t="shared" ref="CF165:CG165" si="357">SUM(CF166:CF167)</f>
        <v>0</v>
      </c>
      <c r="CG165" s="45">
        <f t="shared" si="357"/>
        <v>0</v>
      </c>
      <c r="CH165" s="45">
        <f t="shared" si="356"/>
        <v>0</v>
      </c>
      <c r="CI165" s="45">
        <f t="shared" ref="CI165" si="358">SUM(CI166:CI167)</f>
        <v>0</v>
      </c>
      <c r="CJ165" s="45">
        <f t="shared" si="356"/>
        <v>0</v>
      </c>
      <c r="CK165" s="45">
        <f t="shared" si="356"/>
        <v>0</v>
      </c>
      <c r="CL165" s="45">
        <f t="shared" ref="CL165" si="359">SUM(CL166:CL167)</f>
        <v>0</v>
      </c>
      <c r="CM165" s="45">
        <f t="shared" si="356"/>
        <v>0</v>
      </c>
      <c r="CN165" s="45"/>
      <c r="CO165" s="45"/>
      <c r="CP165" s="45">
        <f t="shared" si="356"/>
        <v>0</v>
      </c>
      <c r="CQ165" s="45">
        <f t="shared" si="356"/>
        <v>0</v>
      </c>
      <c r="CR165" s="45">
        <f t="shared" si="356"/>
        <v>0</v>
      </c>
      <c r="CS165" s="45">
        <f t="shared" si="356"/>
        <v>0</v>
      </c>
      <c r="CT165" s="46">
        <f t="shared" si="356"/>
        <v>0</v>
      </c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</row>
    <row r="166" spans="1:124" s="52" customFormat="1" ht="15.6" x14ac:dyDescent="0.3">
      <c r="A166" s="47" t="s">
        <v>1</v>
      </c>
      <c r="B166" s="47" t="s">
        <v>82</v>
      </c>
      <c r="C166" s="16" t="s">
        <v>269</v>
      </c>
      <c r="D166" s="45">
        <f>SUM(E166+BY166+CQ166)</f>
        <v>7085459</v>
      </c>
      <c r="E166" s="48">
        <f>SUM(F166+BA166)</f>
        <v>7028090</v>
      </c>
      <c r="F166" s="48">
        <f>SUM(G166+H166+I166+P166+S166+T166+U166+AE166+AD166)</f>
        <v>6781613</v>
      </c>
      <c r="G166" s="49">
        <v>4143378</v>
      </c>
      <c r="H166" s="49">
        <v>969254</v>
      </c>
      <c r="I166" s="48">
        <f t="shared" si="291"/>
        <v>1344097</v>
      </c>
      <c r="J166" s="49">
        <v>172012</v>
      </c>
      <c r="K166" s="49">
        <v>126268</v>
      </c>
      <c r="L166" s="49">
        <v>885734</v>
      </c>
      <c r="M166" s="49">
        <v>0</v>
      </c>
      <c r="N166" s="49">
        <v>133153</v>
      </c>
      <c r="O166" s="49">
        <v>26930</v>
      </c>
      <c r="P166" s="48">
        <f t="shared" si="292"/>
        <v>2329</v>
      </c>
      <c r="Q166" s="48">
        <v>1310</v>
      </c>
      <c r="R166" s="49">
        <v>1019</v>
      </c>
      <c r="S166" s="49">
        <v>0</v>
      </c>
      <c r="T166" s="49">
        <v>11766</v>
      </c>
      <c r="U166" s="48">
        <f t="shared" ref="U166:U167" si="360">SUM(V166:AC166)</f>
        <v>195886</v>
      </c>
      <c r="V166" s="49">
        <v>15850</v>
      </c>
      <c r="W166" s="49">
        <v>0</v>
      </c>
      <c r="X166" s="49">
        <v>75590</v>
      </c>
      <c r="Y166" s="49">
        <v>63949</v>
      </c>
      <c r="Z166" s="49">
        <v>6200</v>
      </c>
      <c r="AA166" s="49">
        <v>0</v>
      </c>
      <c r="AB166" s="49">
        <v>0</v>
      </c>
      <c r="AC166" s="49">
        <v>34297</v>
      </c>
      <c r="AD166" s="49">
        <v>0</v>
      </c>
      <c r="AE166" s="48">
        <f>SUM(AF166:AZ166)</f>
        <v>114903</v>
      </c>
      <c r="AF166" s="48">
        <v>0</v>
      </c>
      <c r="AG166" s="48">
        <v>0</v>
      </c>
      <c r="AH166" s="49">
        <v>0</v>
      </c>
      <c r="AI166" s="49">
        <v>0</v>
      </c>
      <c r="AJ166" s="49">
        <v>0</v>
      </c>
      <c r="AK166" s="49">
        <v>0</v>
      </c>
      <c r="AL166" s="49">
        <v>0</v>
      </c>
      <c r="AM166" s="49">
        <v>1200</v>
      </c>
      <c r="AN166" s="49">
        <v>0</v>
      </c>
      <c r="AO166" s="49">
        <v>0</v>
      </c>
      <c r="AP166" s="49">
        <v>0</v>
      </c>
      <c r="AQ166" s="49">
        <v>0</v>
      </c>
      <c r="AR166" s="49">
        <v>45885</v>
      </c>
      <c r="AS166" s="49">
        <v>0</v>
      </c>
      <c r="AT166" s="49">
        <v>0</v>
      </c>
      <c r="AU166" s="49">
        <v>38574</v>
      </c>
      <c r="AV166" s="49">
        <v>0</v>
      </c>
      <c r="AW166" s="49">
        <v>0</v>
      </c>
      <c r="AX166" s="49">
        <v>0</v>
      </c>
      <c r="AY166" s="49">
        <v>0</v>
      </c>
      <c r="AZ166" s="49">
        <v>29244</v>
      </c>
      <c r="BA166" s="48">
        <f>SUM(BB166+BF166+BI166+BJ166+BM166)</f>
        <v>246477</v>
      </c>
      <c r="BB166" s="48">
        <f>SUM(BC166:BE166)</f>
        <v>0</v>
      </c>
      <c r="BC166" s="48">
        <v>0</v>
      </c>
      <c r="BD166" s="48">
        <v>0</v>
      </c>
      <c r="BE166" s="48">
        <v>0</v>
      </c>
      <c r="BF166" s="48">
        <f>SUM(BH166:BH166)</f>
        <v>0</v>
      </c>
      <c r="BG166" s="48">
        <v>0</v>
      </c>
      <c r="BH166" s="48">
        <v>0</v>
      </c>
      <c r="BI166" s="48">
        <v>0</v>
      </c>
      <c r="BJ166" s="48">
        <f t="shared" si="294"/>
        <v>0</v>
      </c>
      <c r="BK166" s="48">
        <v>0</v>
      </c>
      <c r="BL166" s="48">
        <v>0</v>
      </c>
      <c r="BM166" s="48">
        <f>SUM(BN166:BX166)</f>
        <v>246477</v>
      </c>
      <c r="BN166" s="48">
        <v>0</v>
      </c>
      <c r="BO166" s="48">
        <v>0</v>
      </c>
      <c r="BP166" s="48">
        <v>0</v>
      </c>
      <c r="BQ166" s="48">
        <v>0</v>
      </c>
      <c r="BR166" s="48">
        <v>0</v>
      </c>
      <c r="BS166" s="48">
        <v>0</v>
      </c>
      <c r="BT166" s="48">
        <v>0</v>
      </c>
      <c r="BU166" s="48">
        <v>0</v>
      </c>
      <c r="BV166" s="48">
        <v>0</v>
      </c>
      <c r="BW166" s="48">
        <v>0</v>
      </c>
      <c r="BX166" s="49">
        <v>246477</v>
      </c>
      <c r="BY166" s="48">
        <f>SUM(BZ166+CP166)</f>
        <v>57369</v>
      </c>
      <c r="BZ166" s="48">
        <f>SUM(CA166+CD166+CJ166)</f>
        <v>57369</v>
      </c>
      <c r="CA166" s="48">
        <f t="shared" si="295"/>
        <v>57369</v>
      </c>
      <c r="CB166" s="48">
        <v>0</v>
      </c>
      <c r="CC166" s="48">
        <v>57369</v>
      </c>
      <c r="CD166" s="48">
        <f>SUM(CE166:CI166)</f>
        <v>0</v>
      </c>
      <c r="CE166" s="48">
        <v>0</v>
      </c>
      <c r="CF166" s="48">
        <v>0</v>
      </c>
      <c r="CG166" s="48">
        <v>0</v>
      </c>
      <c r="CH166" s="48">
        <v>0</v>
      </c>
      <c r="CI166" s="48">
        <v>0</v>
      </c>
      <c r="CJ166" s="48">
        <f>SUM(CK166:CO166)</f>
        <v>0</v>
      </c>
      <c r="CK166" s="48">
        <v>0</v>
      </c>
      <c r="CL166" s="48">
        <v>0</v>
      </c>
      <c r="CM166" s="48">
        <v>0</v>
      </c>
      <c r="CN166" s="48"/>
      <c r="CO166" s="48"/>
      <c r="CP166" s="48">
        <v>0</v>
      </c>
      <c r="CQ166" s="48">
        <f t="shared" si="297"/>
        <v>0</v>
      </c>
      <c r="CR166" s="48">
        <f t="shared" si="298"/>
        <v>0</v>
      </c>
      <c r="CS166" s="48">
        <v>0</v>
      </c>
      <c r="CT166" s="50">
        <v>0</v>
      </c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</row>
    <row r="167" spans="1:124" s="52" customFormat="1" ht="15.6" x14ac:dyDescent="0.3">
      <c r="A167" s="47" t="s">
        <v>1</v>
      </c>
      <c r="B167" s="47" t="s">
        <v>84</v>
      </c>
      <c r="C167" s="16" t="s">
        <v>270</v>
      </c>
      <c r="D167" s="45">
        <f>SUM(E167+BY167+CQ167)</f>
        <v>24973217</v>
      </c>
      <c r="E167" s="48">
        <f>SUM(F167+BA167)</f>
        <v>24839525</v>
      </c>
      <c r="F167" s="48">
        <f>SUM(G167+H167+I167+P167+S167+T167+U167+AE167+AD167)</f>
        <v>24839525</v>
      </c>
      <c r="G167" s="49">
        <v>17387875</v>
      </c>
      <c r="H167" s="49">
        <v>4137383</v>
      </c>
      <c r="I167" s="48">
        <f t="shared" si="291"/>
        <v>2440270</v>
      </c>
      <c r="J167" s="49">
        <v>1988048</v>
      </c>
      <c r="K167" s="49">
        <v>0</v>
      </c>
      <c r="L167" s="49">
        <v>0</v>
      </c>
      <c r="M167" s="49">
        <v>0</v>
      </c>
      <c r="N167" s="49">
        <v>452222</v>
      </c>
      <c r="O167" s="49">
        <v>0</v>
      </c>
      <c r="P167" s="48">
        <f t="shared" si="292"/>
        <v>0</v>
      </c>
      <c r="Q167" s="48">
        <v>0</v>
      </c>
      <c r="R167" s="49">
        <v>0</v>
      </c>
      <c r="S167" s="49">
        <v>0</v>
      </c>
      <c r="T167" s="49">
        <v>180027</v>
      </c>
      <c r="U167" s="48">
        <f t="shared" si="360"/>
        <v>693970</v>
      </c>
      <c r="V167" s="49">
        <v>0</v>
      </c>
      <c r="W167" s="49">
        <v>476122</v>
      </c>
      <c r="X167" s="49">
        <v>176881</v>
      </c>
      <c r="Y167" s="49">
        <v>34953</v>
      </c>
      <c r="Z167" s="49">
        <v>63</v>
      </c>
      <c r="AA167" s="49">
        <v>0</v>
      </c>
      <c r="AB167" s="49">
        <v>0</v>
      </c>
      <c r="AC167" s="49">
        <v>5951</v>
      </c>
      <c r="AD167" s="49">
        <v>0</v>
      </c>
      <c r="AE167" s="48">
        <f>SUM(AF167:AZ167)</f>
        <v>0</v>
      </c>
      <c r="AF167" s="48">
        <v>0</v>
      </c>
      <c r="AG167" s="48">
        <v>0</v>
      </c>
      <c r="AH167" s="49">
        <v>0</v>
      </c>
      <c r="AI167" s="49">
        <v>0</v>
      </c>
      <c r="AJ167" s="49">
        <v>0</v>
      </c>
      <c r="AK167" s="49">
        <v>0</v>
      </c>
      <c r="AL167" s="49">
        <v>0</v>
      </c>
      <c r="AM167" s="49">
        <v>0</v>
      </c>
      <c r="AN167" s="49">
        <v>0</v>
      </c>
      <c r="AO167" s="49">
        <v>0</v>
      </c>
      <c r="AP167" s="49">
        <v>0</v>
      </c>
      <c r="AQ167" s="49">
        <v>0</v>
      </c>
      <c r="AR167" s="49">
        <v>0</v>
      </c>
      <c r="AS167" s="49">
        <v>0</v>
      </c>
      <c r="AT167" s="49">
        <v>0</v>
      </c>
      <c r="AU167" s="49">
        <v>0</v>
      </c>
      <c r="AV167" s="49">
        <v>0</v>
      </c>
      <c r="AW167" s="49">
        <v>0</v>
      </c>
      <c r="AX167" s="49">
        <v>0</v>
      </c>
      <c r="AY167" s="49">
        <v>0</v>
      </c>
      <c r="AZ167" s="49">
        <v>0</v>
      </c>
      <c r="BA167" s="48">
        <f>SUM(BB167+BF167+BI167+BJ167+BM167)</f>
        <v>0</v>
      </c>
      <c r="BB167" s="48">
        <f>SUM(BC167:BE167)</f>
        <v>0</v>
      </c>
      <c r="BC167" s="48">
        <v>0</v>
      </c>
      <c r="BD167" s="48">
        <v>0</v>
      </c>
      <c r="BE167" s="48">
        <v>0</v>
      </c>
      <c r="BF167" s="48">
        <f>SUM(BH167:BH167)</f>
        <v>0</v>
      </c>
      <c r="BG167" s="48">
        <v>0</v>
      </c>
      <c r="BH167" s="48">
        <v>0</v>
      </c>
      <c r="BI167" s="48">
        <v>0</v>
      </c>
      <c r="BJ167" s="48">
        <f t="shared" si="294"/>
        <v>0</v>
      </c>
      <c r="BK167" s="48">
        <v>0</v>
      </c>
      <c r="BL167" s="48">
        <v>0</v>
      </c>
      <c r="BM167" s="48">
        <f>SUM(BN167:BX167)</f>
        <v>0</v>
      </c>
      <c r="BN167" s="48">
        <v>0</v>
      </c>
      <c r="BO167" s="48">
        <v>0</v>
      </c>
      <c r="BP167" s="48">
        <v>0</v>
      </c>
      <c r="BQ167" s="48">
        <v>0</v>
      </c>
      <c r="BR167" s="48">
        <v>0</v>
      </c>
      <c r="BS167" s="48">
        <v>0</v>
      </c>
      <c r="BT167" s="48">
        <v>0</v>
      </c>
      <c r="BU167" s="48">
        <v>0</v>
      </c>
      <c r="BV167" s="48">
        <v>0</v>
      </c>
      <c r="BW167" s="48">
        <v>0</v>
      </c>
      <c r="BX167" s="48">
        <v>0</v>
      </c>
      <c r="BY167" s="48">
        <f>SUM(BZ167+CP167)</f>
        <v>133692</v>
      </c>
      <c r="BZ167" s="48">
        <f>SUM(CA167+CD167+CJ167)</f>
        <v>133692</v>
      </c>
      <c r="CA167" s="48">
        <f t="shared" si="295"/>
        <v>133692</v>
      </c>
      <c r="CB167" s="48">
        <v>0</v>
      </c>
      <c r="CC167" s="48">
        <v>133692</v>
      </c>
      <c r="CD167" s="48">
        <f>SUM(CE167:CI167)</f>
        <v>0</v>
      </c>
      <c r="CE167" s="48">
        <v>0</v>
      </c>
      <c r="CF167" s="48">
        <v>0</v>
      </c>
      <c r="CG167" s="48">
        <v>0</v>
      </c>
      <c r="CH167" s="48">
        <v>0</v>
      </c>
      <c r="CI167" s="48">
        <v>0</v>
      </c>
      <c r="CJ167" s="48">
        <f>SUM(CK167:CO167)</f>
        <v>0</v>
      </c>
      <c r="CK167" s="48">
        <v>0</v>
      </c>
      <c r="CL167" s="48">
        <v>0</v>
      </c>
      <c r="CM167" s="48">
        <v>0</v>
      </c>
      <c r="CN167" s="48"/>
      <c r="CO167" s="48"/>
      <c r="CP167" s="48">
        <v>0</v>
      </c>
      <c r="CQ167" s="48">
        <f t="shared" si="297"/>
        <v>0</v>
      </c>
      <c r="CR167" s="48">
        <f t="shared" si="298"/>
        <v>0</v>
      </c>
      <c r="CS167" s="48">
        <v>0</v>
      </c>
      <c r="CT167" s="50">
        <v>0</v>
      </c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</row>
    <row r="168" spans="1:124" s="44" customFormat="1" ht="31.2" x14ac:dyDescent="0.3">
      <c r="A168" s="39" t="s">
        <v>271</v>
      </c>
      <c r="B168" s="39" t="s">
        <v>1</v>
      </c>
      <c r="C168" s="15" t="s">
        <v>272</v>
      </c>
      <c r="D168" s="45">
        <f>SUM(D169)</f>
        <v>31550971</v>
      </c>
      <c r="E168" s="45">
        <f t="shared" ref="E168:BS168" si="361">SUM(E169)</f>
        <v>31550971</v>
      </c>
      <c r="F168" s="45">
        <f t="shared" si="361"/>
        <v>31550971</v>
      </c>
      <c r="G168" s="45">
        <f t="shared" si="361"/>
        <v>0</v>
      </c>
      <c r="H168" s="45">
        <f t="shared" si="361"/>
        <v>0</v>
      </c>
      <c r="I168" s="45">
        <f t="shared" si="361"/>
        <v>27678515</v>
      </c>
      <c r="J168" s="45">
        <f t="shared" si="361"/>
        <v>27678515</v>
      </c>
      <c r="K168" s="45">
        <f t="shared" si="361"/>
        <v>0</v>
      </c>
      <c r="L168" s="45">
        <f t="shared" si="361"/>
        <v>0</v>
      </c>
      <c r="M168" s="45">
        <f t="shared" si="361"/>
        <v>0</v>
      </c>
      <c r="N168" s="45">
        <f t="shared" si="361"/>
        <v>0</v>
      </c>
      <c r="O168" s="45">
        <f t="shared" si="361"/>
        <v>0</v>
      </c>
      <c r="P168" s="45">
        <f t="shared" si="361"/>
        <v>0</v>
      </c>
      <c r="Q168" s="45">
        <f t="shared" si="361"/>
        <v>0</v>
      </c>
      <c r="R168" s="45">
        <f t="shared" si="361"/>
        <v>0</v>
      </c>
      <c r="S168" s="45">
        <f t="shared" si="361"/>
        <v>0</v>
      </c>
      <c r="T168" s="45">
        <f t="shared" si="361"/>
        <v>0</v>
      </c>
      <c r="U168" s="45">
        <f t="shared" si="361"/>
        <v>0</v>
      </c>
      <c r="V168" s="45">
        <f t="shared" si="361"/>
        <v>0</v>
      </c>
      <c r="W168" s="45">
        <f t="shared" si="361"/>
        <v>0</v>
      </c>
      <c r="X168" s="45">
        <f t="shared" si="361"/>
        <v>0</v>
      </c>
      <c r="Y168" s="45">
        <f t="shared" si="361"/>
        <v>0</v>
      </c>
      <c r="Z168" s="45">
        <f t="shared" si="361"/>
        <v>0</v>
      </c>
      <c r="AA168" s="45">
        <f t="shared" si="361"/>
        <v>0</v>
      </c>
      <c r="AB168" s="45">
        <f t="shared" si="361"/>
        <v>0</v>
      </c>
      <c r="AC168" s="45">
        <f t="shared" si="361"/>
        <v>0</v>
      </c>
      <c r="AD168" s="45">
        <f t="shared" si="361"/>
        <v>0</v>
      </c>
      <c r="AE168" s="45">
        <f t="shared" si="361"/>
        <v>3872456</v>
      </c>
      <c r="AF168" s="45">
        <f t="shared" si="361"/>
        <v>0</v>
      </c>
      <c r="AG168" s="45">
        <f t="shared" si="361"/>
        <v>0</v>
      </c>
      <c r="AH168" s="45">
        <f t="shared" si="361"/>
        <v>0</v>
      </c>
      <c r="AI168" s="45">
        <f t="shared" si="361"/>
        <v>0</v>
      </c>
      <c r="AJ168" s="45">
        <f t="shared" si="361"/>
        <v>0</v>
      </c>
      <c r="AK168" s="45">
        <f t="shared" si="361"/>
        <v>0</v>
      </c>
      <c r="AL168" s="45">
        <f t="shared" si="361"/>
        <v>0</v>
      </c>
      <c r="AM168" s="45">
        <f t="shared" si="361"/>
        <v>0</v>
      </c>
      <c r="AN168" s="45">
        <f t="shared" si="361"/>
        <v>0</v>
      </c>
      <c r="AO168" s="45">
        <f t="shared" si="361"/>
        <v>0</v>
      </c>
      <c r="AP168" s="45">
        <f t="shared" si="361"/>
        <v>0</v>
      </c>
      <c r="AQ168" s="45">
        <f t="shared" si="361"/>
        <v>0</v>
      </c>
      <c r="AR168" s="45">
        <f t="shared" si="361"/>
        <v>0</v>
      </c>
      <c r="AS168" s="45">
        <f t="shared" si="361"/>
        <v>0</v>
      </c>
      <c r="AT168" s="45"/>
      <c r="AU168" s="45"/>
      <c r="AV168" s="45">
        <f t="shared" si="361"/>
        <v>2673631</v>
      </c>
      <c r="AW168" s="45">
        <f t="shared" si="361"/>
        <v>0</v>
      </c>
      <c r="AX168" s="45">
        <f t="shared" si="361"/>
        <v>0</v>
      </c>
      <c r="AY168" s="45"/>
      <c r="AZ168" s="45">
        <f t="shared" si="361"/>
        <v>1198825</v>
      </c>
      <c r="BA168" s="45">
        <f t="shared" si="361"/>
        <v>0</v>
      </c>
      <c r="BB168" s="45">
        <f t="shared" si="361"/>
        <v>0</v>
      </c>
      <c r="BC168" s="45">
        <f t="shared" si="361"/>
        <v>0</v>
      </c>
      <c r="BD168" s="45">
        <f t="shared" si="361"/>
        <v>0</v>
      </c>
      <c r="BE168" s="45">
        <f t="shared" si="361"/>
        <v>0</v>
      </c>
      <c r="BF168" s="45">
        <f t="shared" si="361"/>
        <v>0</v>
      </c>
      <c r="BG168" s="45">
        <f t="shared" si="361"/>
        <v>0</v>
      </c>
      <c r="BH168" s="45">
        <f t="shared" si="361"/>
        <v>0</v>
      </c>
      <c r="BI168" s="45">
        <f t="shared" si="361"/>
        <v>0</v>
      </c>
      <c r="BJ168" s="45">
        <f t="shared" si="361"/>
        <v>0</v>
      </c>
      <c r="BK168" s="45">
        <f t="shared" si="361"/>
        <v>0</v>
      </c>
      <c r="BL168" s="45">
        <f t="shared" si="361"/>
        <v>0</v>
      </c>
      <c r="BM168" s="45">
        <f t="shared" si="361"/>
        <v>0</v>
      </c>
      <c r="BN168" s="45">
        <f t="shared" si="361"/>
        <v>0</v>
      </c>
      <c r="BO168" s="45">
        <f t="shared" si="361"/>
        <v>0</v>
      </c>
      <c r="BP168" s="45">
        <f t="shared" si="361"/>
        <v>0</v>
      </c>
      <c r="BQ168" s="45">
        <f t="shared" si="361"/>
        <v>0</v>
      </c>
      <c r="BR168" s="45">
        <f t="shared" si="361"/>
        <v>0</v>
      </c>
      <c r="BS168" s="45">
        <f t="shared" si="361"/>
        <v>0</v>
      </c>
      <c r="BT168" s="45">
        <f t="shared" ref="BT168:CT168" si="362">SUM(BT169)</f>
        <v>0</v>
      </c>
      <c r="BU168" s="45">
        <f t="shared" si="362"/>
        <v>0</v>
      </c>
      <c r="BV168" s="45">
        <f t="shared" si="362"/>
        <v>0</v>
      </c>
      <c r="BW168" s="45">
        <f t="shared" si="362"/>
        <v>0</v>
      </c>
      <c r="BX168" s="45">
        <f t="shared" si="362"/>
        <v>0</v>
      </c>
      <c r="BY168" s="45">
        <f t="shared" si="362"/>
        <v>0</v>
      </c>
      <c r="BZ168" s="45">
        <f t="shared" si="362"/>
        <v>0</v>
      </c>
      <c r="CA168" s="45">
        <f t="shared" si="362"/>
        <v>0</v>
      </c>
      <c r="CB168" s="45">
        <f t="shared" si="362"/>
        <v>0</v>
      </c>
      <c r="CC168" s="45">
        <f t="shared" si="362"/>
        <v>0</v>
      </c>
      <c r="CD168" s="45">
        <f t="shared" si="362"/>
        <v>0</v>
      </c>
      <c r="CE168" s="45">
        <f t="shared" si="362"/>
        <v>0</v>
      </c>
      <c r="CF168" s="45">
        <f t="shared" si="362"/>
        <v>0</v>
      </c>
      <c r="CG168" s="45">
        <f t="shared" si="362"/>
        <v>0</v>
      </c>
      <c r="CH168" s="45">
        <f t="shared" si="362"/>
        <v>0</v>
      </c>
      <c r="CI168" s="45">
        <f t="shared" si="362"/>
        <v>0</v>
      </c>
      <c r="CJ168" s="45">
        <f t="shared" si="362"/>
        <v>0</v>
      </c>
      <c r="CK168" s="45">
        <f t="shared" si="362"/>
        <v>0</v>
      </c>
      <c r="CL168" s="45">
        <f t="shared" si="362"/>
        <v>0</v>
      </c>
      <c r="CM168" s="45">
        <f t="shared" si="362"/>
        <v>0</v>
      </c>
      <c r="CN168" s="45"/>
      <c r="CO168" s="45"/>
      <c r="CP168" s="45">
        <f t="shared" si="362"/>
        <v>0</v>
      </c>
      <c r="CQ168" s="45">
        <f t="shared" si="362"/>
        <v>0</v>
      </c>
      <c r="CR168" s="45">
        <f t="shared" si="362"/>
        <v>0</v>
      </c>
      <c r="CS168" s="45">
        <f t="shared" si="362"/>
        <v>0</v>
      </c>
      <c r="CT168" s="46">
        <f t="shared" si="362"/>
        <v>0</v>
      </c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</row>
    <row r="169" spans="1:124" s="52" customFormat="1" ht="46.8" x14ac:dyDescent="0.3">
      <c r="A169" s="47" t="s">
        <v>1</v>
      </c>
      <c r="B169" s="47" t="s">
        <v>84</v>
      </c>
      <c r="C169" s="16" t="s">
        <v>602</v>
      </c>
      <c r="D169" s="45">
        <f>SUM(E169+BY169+CQ169)</f>
        <v>31550971</v>
      </c>
      <c r="E169" s="48">
        <f>SUM(F169+BA169)</f>
        <v>31550971</v>
      </c>
      <c r="F169" s="48">
        <f>SUM(G169+H169+I169+P169+S169+T169+U169+AE169+AD169)</f>
        <v>31550971</v>
      </c>
      <c r="G169" s="48">
        <v>0</v>
      </c>
      <c r="H169" s="48">
        <v>0</v>
      </c>
      <c r="I169" s="48">
        <f t="shared" si="291"/>
        <v>27678515</v>
      </c>
      <c r="J169" s="49">
        <v>27678515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f t="shared" si="292"/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f t="shared" ref="U169" si="363">SUM(V169:AC169)</f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f>SUM(AF169:AZ169)</f>
        <v>3872456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0</v>
      </c>
      <c r="AO169" s="48">
        <v>0</v>
      </c>
      <c r="AP169" s="48">
        <v>0</v>
      </c>
      <c r="AQ169" s="48">
        <v>0</v>
      </c>
      <c r="AR169" s="48">
        <v>0</v>
      </c>
      <c r="AS169" s="48">
        <v>0</v>
      </c>
      <c r="AT169" s="48">
        <v>0</v>
      </c>
      <c r="AU169" s="48">
        <v>0</v>
      </c>
      <c r="AV169" s="49">
        <v>2673631</v>
      </c>
      <c r="AW169" s="48">
        <v>0</v>
      </c>
      <c r="AX169" s="48">
        <v>0</v>
      </c>
      <c r="AY169" s="48">
        <v>0</v>
      </c>
      <c r="AZ169" s="53">
        <v>1198825</v>
      </c>
      <c r="BA169" s="48">
        <f>SUM(BB169+BF169+BI169+BJ169+BM169)</f>
        <v>0</v>
      </c>
      <c r="BB169" s="48">
        <f>SUM(BC169:BE169)</f>
        <v>0</v>
      </c>
      <c r="BC169" s="48">
        <v>0</v>
      </c>
      <c r="BD169" s="48">
        <v>0</v>
      </c>
      <c r="BE169" s="48">
        <v>0</v>
      </c>
      <c r="BF169" s="48">
        <f>SUM(BH169:BH169)</f>
        <v>0</v>
      </c>
      <c r="BG169" s="48">
        <v>0</v>
      </c>
      <c r="BH169" s="48">
        <v>0</v>
      </c>
      <c r="BI169" s="48">
        <v>0</v>
      </c>
      <c r="BJ169" s="48">
        <f t="shared" si="294"/>
        <v>0</v>
      </c>
      <c r="BK169" s="48">
        <v>0</v>
      </c>
      <c r="BL169" s="48">
        <v>0</v>
      </c>
      <c r="BM169" s="48">
        <f>SUM(BN169:BX169)</f>
        <v>0</v>
      </c>
      <c r="BN169" s="48">
        <v>0</v>
      </c>
      <c r="BO169" s="48">
        <v>0</v>
      </c>
      <c r="BP169" s="48">
        <v>0</v>
      </c>
      <c r="BQ169" s="48">
        <v>0</v>
      </c>
      <c r="BR169" s="48">
        <v>0</v>
      </c>
      <c r="BS169" s="48">
        <v>0</v>
      </c>
      <c r="BT169" s="48">
        <v>0</v>
      </c>
      <c r="BU169" s="48">
        <v>0</v>
      </c>
      <c r="BV169" s="48">
        <v>0</v>
      </c>
      <c r="BW169" s="48">
        <v>0</v>
      </c>
      <c r="BX169" s="48">
        <v>0</v>
      </c>
      <c r="BY169" s="48">
        <f>SUM(BZ169+CP169)</f>
        <v>0</v>
      </c>
      <c r="BZ169" s="48">
        <f>SUM(CA169+CD169+CJ169)</f>
        <v>0</v>
      </c>
      <c r="CA169" s="48">
        <f t="shared" si="295"/>
        <v>0</v>
      </c>
      <c r="CB169" s="48">
        <v>0</v>
      </c>
      <c r="CC169" s="48">
        <v>0</v>
      </c>
      <c r="CD169" s="48">
        <f>SUM(CE169:CI169)</f>
        <v>0</v>
      </c>
      <c r="CE169" s="48">
        <v>0</v>
      </c>
      <c r="CF169" s="48">
        <v>0</v>
      </c>
      <c r="CG169" s="48">
        <v>0</v>
      </c>
      <c r="CH169" s="48">
        <v>0</v>
      </c>
      <c r="CI169" s="48">
        <v>0</v>
      </c>
      <c r="CJ169" s="48">
        <f>SUM(CK169:CO169)</f>
        <v>0</v>
      </c>
      <c r="CK169" s="48">
        <v>0</v>
      </c>
      <c r="CL169" s="48">
        <v>0</v>
      </c>
      <c r="CM169" s="48">
        <v>0</v>
      </c>
      <c r="CN169" s="48"/>
      <c r="CO169" s="48"/>
      <c r="CP169" s="48">
        <v>0</v>
      </c>
      <c r="CQ169" s="48">
        <f t="shared" si="297"/>
        <v>0</v>
      </c>
      <c r="CR169" s="48">
        <f t="shared" si="298"/>
        <v>0</v>
      </c>
      <c r="CS169" s="48">
        <v>0</v>
      </c>
      <c r="CT169" s="50">
        <v>0</v>
      </c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</row>
    <row r="170" spans="1:124" s="44" customFormat="1" ht="31.2" x14ac:dyDescent="0.3">
      <c r="A170" s="39" t="s">
        <v>273</v>
      </c>
      <c r="B170" s="39" t="s">
        <v>1</v>
      </c>
      <c r="C170" s="15" t="s">
        <v>274</v>
      </c>
      <c r="D170" s="45">
        <f t="shared" ref="D170:AK170" si="364">SUM(D171)</f>
        <v>2678745</v>
      </c>
      <c r="E170" s="45">
        <f t="shared" si="364"/>
        <v>2650402</v>
      </c>
      <c r="F170" s="45">
        <f t="shared" si="364"/>
        <v>2650402</v>
      </c>
      <c r="G170" s="45">
        <f t="shared" si="364"/>
        <v>1946140</v>
      </c>
      <c r="H170" s="45">
        <f t="shared" si="364"/>
        <v>448134</v>
      </c>
      <c r="I170" s="45">
        <f t="shared" si="364"/>
        <v>216646</v>
      </c>
      <c r="J170" s="45">
        <f t="shared" si="364"/>
        <v>25215</v>
      </c>
      <c r="K170" s="45">
        <f t="shared" si="364"/>
        <v>0</v>
      </c>
      <c r="L170" s="45">
        <f t="shared" si="364"/>
        <v>0</v>
      </c>
      <c r="M170" s="45">
        <f t="shared" si="364"/>
        <v>0</v>
      </c>
      <c r="N170" s="45">
        <f t="shared" si="364"/>
        <v>169149</v>
      </c>
      <c r="O170" s="45">
        <f t="shared" si="364"/>
        <v>22282</v>
      </c>
      <c r="P170" s="45">
        <f t="shared" si="364"/>
        <v>0</v>
      </c>
      <c r="Q170" s="45">
        <f t="shared" si="364"/>
        <v>0</v>
      </c>
      <c r="R170" s="45">
        <f t="shared" si="364"/>
        <v>0</v>
      </c>
      <c r="S170" s="45">
        <f t="shared" si="364"/>
        <v>0</v>
      </c>
      <c r="T170" s="45">
        <f t="shared" si="364"/>
        <v>37457</v>
      </c>
      <c r="U170" s="45">
        <f t="shared" si="364"/>
        <v>0</v>
      </c>
      <c r="V170" s="45">
        <f t="shared" si="364"/>
        <v>0</v>
      </c>
      <c r="W170" s="45">
        <f t="shared" si="364"/>
        <v>0</v>
      </c>
      <c r="X170" s="45">
        <f t="shared" si="364"/>
        <v>0</v>
      </c>
      <c r="Y170" s="45">
        <f t="shared" si="364"/>
        <v>0</v>
      </c>
      <c r="Z170" s="45">
        <f t="shared" si="364"/>
        <v>0</v>
      </c>
      <c r="AA170" s="45">
        <f t="shared" si="364"/>
        <v>0</v>
      </c>
      <c r="AB170" s="45">
        <f t="shared" si="364"/>
        <v>0</v>
      </c>
      <c r="AC170" s="45">
        <f t="shared" si="364"/>
        <v>0</v>
      </c>
      <c r="AD170" s="45">
        <f t="shared" si="364"/>
        <v>0</v>
      </c>
      <c r="AE170" s="45">
        <f t="shared" si="364"/>
        <v>2025</v>
      </c>
      <c r="AF170" s="45">
        <f t="shared" si="364"/>
        <v>0</v>
      </c>
      <c r="AG170" s="45">
        <f t="shared" si="364"/>
        <v>0</v>
      </c>
      <c r="AH170" s="45">
        <f t="shared" si="364"/>
        <v>0</v>
      </c>
      <c r="AI170" s="45">
        <f t="shared" si="364"/>
        <v>0</v>
      </c>
      <c r="AJ170" s="45">
        <f t="shared" si="364"/>
        <v>0</v>
      </c>
      <c r="AK170" s="45">
        <f t="shared" si="364"/>
        <v>625</v>
      </c>
      <c r="AL170" s="45">
        <f t="shared" ref="AL170:CT170" si="365">SUM(AL171)</f>
        <v>0</v>
      </c>
      <c r="AM170" s="45">
        <f t="shared" si="365"/>
        <v>0</v>
      </c>
      <c r="AN170" s="45">
        <f t="shared" si="365"/>
        <v>0</v>
      </c>
      <c r="AO170" s="45">
        <f t="shared" si="365"/>
        <v>0</v>
      </c>
      <c r="AP170" s="45">
        <f t="shared" si="365"/>
        <v>0</v>
      </c>
      <c r="AQ170" s="45">
        <f t="shared" si="365"/>
        <v>0</v>
      </c>
      <c r="AR170" s="45">
        <f t="shared" si="365"/>
        <v>0</v>
      </c>
      <c r="AS170" s="45">
        <f t="shared" si="365"/>
        <v>0</v>
      </c>
      <c r="AT170" s="45"/>
      <c r="AU170" s="45"/>
      <c r="AV170" s="45">
        <f t="shared" si="365"/>
        <v>0</v>
      </c>
      <c r="AW170" s="45">
        <f t="shared" si="365"/>
        <v>0</v>
      </c>
      <c r="AX170" s="45">
        <f t="shared" si="365"/>
        <v>0</v>
      </c>
      <c r="AY170" s="45"/>
      <c r="AZ170" s="45">
        <f t="shared" si="365"/>
        <v>1400</v>
      </c>
      <c r="BA170" s="45">
        <f t="shared" si="365"/>
        <v>0</v>
      </c>
      <c r="BB170" s="45">
        <f t="shared" si="365"/>
        <v>0</v>
      </c>
      <c r="BC170" s="45">
        <f t="shared" si="365"/>
        <v>0</v>
      </c>
      <c r="BD170" s="45">
        <f t="shared" si="365"/>
        <v>0</v>
      </c>
      <c r="BE170" s="45">
        <f t="shared" si="365"/>
        <v>0</v>
      </c>
      <c r="BF170" s="45">
        <f t="shared" si="365"/>
        <v>0</v>
      </c>
      <c r="BG170" s="45">
        <f t="shared" si="365"/>
        <v>0</v>
      </c>
      <c r="BH170" s="45">
        <f t="shared" si="365"/>
        <v>0</v>
      </c>
      <c r="BI170" s="45">
        <f t="shared" si="365"/>
        <v>0</v>
      </c>
      <c r="BJ170" s="45">
        <f t="shared" si="365"/>
        <v>0</v>
      </c>
      <c r="BK170" s="45">
        <f t="shared" si="365"/>
        <v>0</v>
      </c>
      <c r="BL170" s="45">
        <f t="shared" si="365"/>
        <v>0</v>
      </c>
      <c r="BM170" s="45">
        <f t="shared" si="365"/>
        <v>0</v>
      </c>
      <c r="BN170" s="45">
        <f t="shared" si="365"/>
        <v>0</v>
      </c>
      <c r="BO170" s="45">
        <f t="shared" si="365"/>
        <v>0</v>
      </c>
      <c r="BP170" s="45">
        <f t="shared" si="365"/>
        <v>0</v>
      </c>
      <c r="BQ170" s="45">
        <f t="shared" si="365"/>
        <v>0</v>
      </c>
      <c r="BR170" s="45">
        <f t="shared" si="365"/>
        <v>0</v>
      </c>
      <c r="BS170" s="45">
        <f t="shared" si="365"/>
        <v>0</v>
      </c>
      <c r="BT170" s="45">
        <f t="shared" si="365"/>
        <v>0</v>
      </c>
      <c r="BU170" s="45">
        <f t="shared" si="365"/>
        <v>0</v>
      </c>
      <c r="BV170" s="45">
        <f t="shared" si="365"/>
        <v>0</v>
      </c>
      <c r="BW170" s="45">
        <f t="shared" si="365"/>
        <v>0</v>
      </c>
      <c r="BX170" s="45">
        <f t="shared" si="365"/>
        <v>0</v>
      </c>
      <c r="BY170" s="45">
        <f t="shared" si="365"/>
        <v>28343</v>
      </c>
      <c r="BZ170" s="45">
        <f t="shared" si="365"/>
        <v>28343</v>
      </c>
      <c r="CA170" s="45">
        <f t="shared" si="365"/>
        <v>28343</v>
      </c>
      <c r="CB170" s="45">
        <f t="shared" si="365"/>
        <v>0</v>
      </c>
      <c r="CC170" s="45">
        <f t="shared" si="365"/>
        <v>28343</v>
      </c>
      <c r="CD170" s="45">
        <f t="shared" si="365"/>
        <v>0</v>
      </c>
      <c r="CE170" s="45">
        <f t="shared" si="365"/>
        <v>0</v>
      </c>
      <c r="CF170" s="45">
        <f t="shared" si="365"/>
        <v>0</v>
      </c>
      <c r="CG170" s="45">
        <f t="shared" si="365"/>
        <v>0</v>
      </c>
      <c r="CH170" s="45">
        <f t="shared" si="365"/>
        <v>0</v>
      </c>
      <c r="CI170" s="45">
        <f t="shared" si="365"/>
        <v>0</v>
      </c>
      <c r="CJ170" s="45">
        <f t="shared" si="365"/>
        <v>0</v>
      </c>
      <c r="CK170" s="45">
        <f t="shared" si="365"/>
        <v>0</v>
      </c>
      <c r="CL170" s="45">
        <f t="shared" si="365"/>
        <v>0</v>
      </c>
      <c r="CM170" s="45">
        <f t="shared" si="365"/>
        <v>0</v>
      </c>
      <c r="CN170" s="45"/>
      <c r="CO170" s="45"/>
      <c r="CP170" s="45">
        <f t="shared" si="365"/>
        <v>0</v>
      </c>
      <c r="CQ170" s="45">
        <f t="shared" si="365"/>
        <v>0</v>
      </c>
      <c r="CR170" s="45">
        <f t="shared" si="365"/>
        <v>0</v>
      </c>
      <c r="CS170" s="45">
        <f t="shared" si="365"/>
        <v>0</v>
      </c>
      <c r="CT170" s="46">
        <f t="shared" si="365"/>
        <v>0</v>
      </c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</row>
    <row r="171" spans="1:124" s="52" customFormat="1" ht="31.2" x14ac:dyDescent="0.3">
      <c r="A171" s="47" t="s">
        <v>1</v>
      </c>
      <c r="B171" s="47" t="s">
        <v>84</v>
      </c>
      <c r="C171" s="16" t="s">
        <v>275</v>
      </c>
      <c r="D171" s="45">
        <f>SUM(E171+BY171+CQ171)</f>
        <v>2678745</v>
      </c>
      <c r="E171" s="48">
        <f>SUM(F171+BA171)</f>
        <v>2650402</v>
      </c>
      <c r="F171" s="48">
        <f>SUM(G171+H171+I171+P171+S171+T171+U171+AE171+AD171)</f>
        <v>2650402</v>
      </c>
      <c r="G171" s="49">
        <v>1946140</v>
      </c>
      <c r="H171" s="49">
        <v>448134</v>
      </c>
      <c r="I171" s="48">
        <f t="shared" si="291"/>
        <v>216646</v>
      </c>
      <c r="J171" s="49">
        <v>25215</v>
      </c>
      <c r="K171" s="49">
        <v>0</v>
      </c>
      <c r="L171" s="49">
        <v>0</v>
      </c>
      <c r="M171" s="49">
        <v>0</v>
      </c>
      <c r="N171" s="49">
        <v>169149</v>
      </c>
      <c r="O171" s="49">
        <v>22282</v>
      </c>
      <c r="P171" s="48">
        <f t="shared" si="292"/>
        <v>0</v>
      </c>
      <c r="Q171" s="48">
        <v>0</v>
      </c>
      <c r="R171" s="48">
        <v>0</v>
      </c>
      <c r="S171" s="48">
        <v>0</v>
      </c>
      <c r="T171" s="49">
        <v>37457</v>
      </c>
      <c r="U171" s="48">
        <f t="shared" ref="U171" si="366">SUM(V171:AC171)</f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f>SUM(AF171:AZ171)</f>
        <v>2025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9">
        <v>625</v>
      </c>
      <c r="AL171" s="49">
        <v>0</v>
      </c>
      <c r="AM171" s="49">
        <v>0</v>
      </c>
      <c r="AN171" s="49">
        <v>0</v>
      </c>
      <c r="AO171" s="49">
        <v>0</v>
      </c>
      <c r="AP171" s="49">
        <v>0</v>
      </c>
      <c r="AQ171" s="49">
        <v>0</v>
      </c>
      <c r="AR171" s="49">
        <v>0</v>
      </c>
      <c r="AS171" s="49">
        <v>0</v>
      </c>
      <c r="AT171" s="49">
        <v>0</v>
      </c>
      <c r="AU171" s="49">
        <v>0</v>
      </c>
      <c r="AV171" s="49">
        <v>0</v>
      </c>
      <c r="AW171" s="49">
        <v>0</v>
      </c>
      <c r="AX171" s="49">
        <v>0</v>
      </c>
      <c r="AY171" s="49">
        <v>0</v>
      </c>
      <c r="AZ171" s="49">
        <v>1400</v>
      </c>
      <c r="BA171" s="48">
        <f>SUM(BB171+BF171+BI171+BJ171+BM171)</f>
        <v>0</v>
      </c>
      <c r="BB171" s="48">
        <f>SUM(BC171:BE171)</f>
        <v>0</v>
      </c>
      <c r="BC171" s="48">
        <v>0</v>
      </c>
      <c r="BD171" s="48">
        <v>0</v>
      </c>
      <c r="BE171" s="48">
        <v>0</v>
      </c>
      <c r="BF171" s="48">
        <f>SUM(BH171:BH171)</f>
        <v>0</v>
      </c>
      <c r="BG171" s="48">
        <v>0</v>
      </c>
      <c r="BH171" s="48">
        <v>0</v>
      </c>
      <c r="BI171" s="48">
        <v>0</v>
      </c>
      <c r="BJ171" s="48">
        <f t="shared" si="294"/>
        <v>0</v>
      </c>
      <c r="BK171" s="48">
        <v>0</v>
      </c>
      <c r="BL171" s="48">
        <v>0</v>
      </c>
      <c r="BM171" s="48">
        <f>SUM(BN171:BX171)</f>
        <v>0</v>
      </c>
      <c r="BN171" s="48">
        <v>0</v>
      </c>
      <c r="BO171" s="48">
        <v>0</v>
      </c>
      <c r="BP171" s="48">
        <v>0</v>
      </c>
      <c r="BQ171" s="48">
        <v>0</v>
      </c>
      <c r="BR171" s="48">
        <v>0</v>
      </c>
      <c r="BS171" s="48">
        <v>0</v>
      </c>
      <c r="BT171" s="48">
        <v>0</v>
      </c>
      <c r="BU171" s="48">
        <v>0</v>
      </c>
      <c r="BV171" s="48">
        <v>0</v>
      </c>
      <c r="BW171" s="48">
        <v>0</v>
      </c>
      <c r="BX171" s="48">
        <v>0</v>
      </c>
      <c r="BY171" s="48">
        <f>SUM(BZ171+CP171)</f>
        <v>28343</v>
      </c>
      <c r="BZ171" s="48">
        <f>SUM(CA171+CD171+CJ171)</f>
        <v>28343</v>
      </c>
      <c r="CA171" s="48">
        <f t="shared" si="295"/>
        <v>28343</v>
      </c>
      <c r="CB171" s="48">
        <v>0</v>
      </c>
      <c r="CC171" s="49">
        <v>28343</v>
      </c>
      <c r="CD171" s="48">
        <f>SUM(CE171:CI171)</f>
        <v>0</v>
      </c>
      <c r="CE171" s="48">
        <v>0</v>
      </c>
      <c r="CF171" s="48">
        <v>0</v>
      </c>
      <c r="CG171" s="48">
        <v>0</v>
      </c>
      <c r="CH171" s="48">
        <v>0</v>
      </c>
      <c r="CI171" s="48">
        <v>0</v>
      </c>
      <c r="CJ171" s="48">
        <f>SUM(CK171:CO171)</f>
        <v>0</v>
      </c>
      <c r="CK171" s="48">
        <v>0</v>
      </c>
      <c r="CL171" s="48">
        <v>0</v>
      </c>
      <c r="CM171" s="48">
        <v>0</v>
      </c>
      <c r="CN171" s="48"/>
      <c r="CO171" s="48"/>
      <c r="CP171" s="48">
        <v>0</v>
      </c>
      <c r="CQ171" s="48">
        <f t="shared" si="297"/>
        <v>0</v>
      </c>
      <c r="CR171" s="48">
        <f t="shared" si="298"/>
        <v>0</v>
      </c>
      <c r="CS171" s="48">
        <v>0</v>
      </c>
      <c r="CT171" s="50">
        <v>0</v>
      </c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</row>
    <row r="172" spans="1:124" s="44" customFormat="1" ht="15.6" x14ac:dyDescent="0.3">
      <c r="A172" s="55" t="s">
        <v>276</v>
      </c>
      <c r="B172" s="55" t="s">
        <v>1</v>
      </c>
      <c r="C172" s="17" t="s">
        <v>277</v>
      </c>
      <c r="D172" s="56">
        <f t="shared" ref="D172:AS172" si="367">SUM(D173+D174+D175+D179+D181+D183+D185+D187+D195)</f>
        <v>605636735</v>
      </c>
      <c r="E172" s="56">
        <f t="shared" si="367"/>
        <v>605316324</v>
      </c>
      <c r="F172" s="56">
        <f t="shared" si="367"/>
        <v>164117477</v>
      </c>
      <c r="G172" s="56">
        <f t="shared" si="367"/>
        <v>19370201</v>
      </c>
      <c r="H172" s="56">
        <f t="shared" si="367"/>
        <v>4196683</v>
      </c>
      <c r="I172" s="56">
        <f t="shared" si="367"/>
        <v>11610075</v>
      </c>
      <c r="J172" s="56">
        <f t="shared" si="367"/>
        <v>1177951</v>
      </c>
      <c r="K172" s="56">
        <f t="shared" si="367"/>
        <v>1064169</v>
      </c>
      <c r="L172" s="56">
        <f t="shared" si="367"/>
        <v>5054790</v>
      </c>
      <c r="M172" s="56">
        <f t="shared" si="367"/>
        <v>0</v>
      </c>
      <c r="N172" s="56">
        <f t="shared" si="367"/>
        <v>1870926</v>
      </c>
      <c r="O172" s="56">
        <f t="shared" si="367"/>
        <v>2442239</v>
      </c>
      <c r="P172" s="56">
        <f t="shared" si="367"/>
        <v>0</v>
      </c>
      <c r="Q172" s="56">
        <f t="shared" si="367"/>
        <v>0</v>
      </c>
      <c r="R172" s="56">
        <f t="shared" si="367"/>
        <v>0</v>
      </c>
      <c r="S172" s="56">
        <f t="shared" si="367"/>
        <v>0</v>
      </c>
      <c r="T172" s="56">
        <f t="shared" si="367"/>
        <v>177555</v>
      </c>
      <c r="U172" s="56">
        <f t="shared" si="367"/>
        <v>114636135</v>
      </c>
      <c r="V172" s="56">
        <f t="shared" si="367"/>
        <v>51993</v>
      </c>
      <c r="W172" s="56">
        <f t="shared" si="367"/>
        <v>874805</v>
      </c>
      <c r="X172" s="56">
        <f t="shared" si="367"/>
        <v>356697</v>
      </c>
      <c r="Y172" s="56">
        <f t="shared" si="367"/>
        <v>838721</v>
      </c>
      <c r="Z172" s="56">
        <f t="shared" si="367"/>
        <v>83507</v>
      </c>
      <c r="AA172" s="56">
        <f t="shared" si="367"/>
        <v>0</v>
      </c>
      <c r="AB172" s="56">
        <f t="shared" si="367"/>
        <v>112403039</v>
      </c>
      <c r="AC172" s="56">
        <f t="shared" si="367"/>
        <v>27373</v>
      </c>
      <c r="AD172" s="56">
        <f t="shared" si="367"/>
        <v>0</v>
      </c>
      <c r="AE172" s="56">
        <f t="shared" si="367"/>
        <v>14126828</v>
      </c>
      <c r="AF172" s="56">
        <f t="shared" si="367"/>
        <v>0</v>
      </c>
      <c r="AG172" s="56">
        <f t="shared" si="367"/>
        <v>0</v>
      </c>
      <c r="AH172" s="56">
        <f t="shared" si="367"/>
        <v>1500</v>
      </c>
      <c r="AI172" s="56">
        <f t="shared" si="367"/>
        <v>79207</v>
      </c>
      <c r="AJ172" s="56">
        <f t="shared" si="367"/>
        <v>0</v>
      </c>
      <c r="AK172" s="56">
        <f t="shared" si="367"/>
        <v>2858</v>
      </c>
      <c r="AL172" s="56">
        <f t="shared" si="367"/>
        <v>0</v>
      </c>
      <c r="AM172" s="56">
        <f t="shared" si="367"/>
        <v>13253</v>
      </c>
      <c r="AN172" s="56">
        <f t="shared" si="367"/>
        <v>0</v>
      </c>
      <c r="AO172" s="56">
        <f t="shared" si="367"/>
        <v>0</v>
      </c>
      <c r="AP172" s="56">
        <f t="shared" si="367"/>
        <v>0</v>
      </c>
      <c r="AQ172" s="56">
        <f t="shared" si="367"/>
        <v>0</v>
      </c>
      <c r="AR172" s="56">
        <f t="shared" si="367"/>
        <v>89856</v>
      </c>
      <c r="AS172" s="56">
        <f t="shared" si="367"/>
        <v>54879</v>
      </c>
      <c r="AT172" s="56"/>
      <c r="AU172" s="56"/>
      <c r="AV172" s="56">
        <f>SUM(AV173+AV174+AV175+AV179+AV181+AV183+AV185+AV187+AV195)</f>
        <v>13063159</v>
      </c>
      <c r="AW172" s="56">
        <f>SUM(AW173+AW174+AW175+AW179+AW181+AW183+AW185+AW187+AW195)</f>
        <v>23367</v>
      </c>
      <c r="AX172" s="56">
        <f>SUM(AX173+AX174+AX175+AX179+AX181+AX183+AX185+AX187+AX195)</f>
        <v>0</v>
      </c>
      <c r="AY172" s="56"/>
      <c r="AZ172" s="56">
        <f t="shared" ref="AZ172:CM172" si="368">SUM(AZ173+AZ174+AZ175+AZ179+AZ181+AZ183+AZ185+AZ187+AZ195)</f>
        <v>798749</v>
      </c>
      <c r="BA172" s="56">
        <f t="shared" si="368"/>
        <v>441198847</v>
      </c>
      <c r="BB172" s="56">
        <f t="shared" si="368"/>
        <v>0</v>
      </c>
      <c r="BC172" s="56">
        <f t="shared" si="368"/>
        <v>0</v>
      </c>
      <c r="BD172" s="56">
        <f t="shared" si="368"/>
        <v>0</v>
      </c>
      <c r="BE172" s="56">
        <f t="shared" si="368"/>
        <v>0</v>
      </c>
      <c r="BF172" s="56">
        <f t="shared" si="368"/>
        <v>0</v>
      </c>
      <c r="BG172" s="56">
        <f t="shared" si="368"/>
        <v>0</v>
      </c>
      <c r="BH172" s="56">
        <f t="shared" si="368"/>
        <v>0</v>
      </c>
      <c r="BI172" s="56">
        <f t="shared" si="368"/>
        <v>0</v>
      </c>
      <c r="BJ172" s="56">
        <f t="shared" si="368"/>
        <v>0</v>
      </c>
      <c r="BK172" s="56">
        <f t="shared" si="368"/>
        <v>0</v>
      </c>
      <c r="BL172" s="56">
        <f t="shared" si="368"/>
        <v>0</v>
      </c>
      <c r="BM172" s="56">
        <f t="shared" si="368"/>
        <v>441198847</v>
      </c>
      <c r="BN172" s="56">
        <f t="shared" si="368"/>
        <v>61540771</v>
      </c>
      <c r="BO172" s="56">
        <f t="shared" si="368"/>
        <v>4831560</v>
      </c>
      <c r="BP172" s="56">
        <f t="shared" si="368"/>
        <v>0</v>
      </c>
      <c r="BQ172" s="56">
        <f t="shared" si="368"/>
        <v>25171404</v>
      </c>
      <c r="BR172" s="56">
        <f t="shared" si="368"/>
        <v>100000</v>
      </c>
      <c r="BS172" s="56">
        <f t="shared" si="368"/>
        <v>0</v>
      </c>
      <c r="BT172" s="56">
        <f t="shared" si="368"/>
        <v>163329606</v>
      </c>
      <c r="BU172" s="56">
        <f t="shared" si="368"/>
        <v>1811070</v>
      </c>
      <c r="BV172" s="56">
        <f t="shared" si="368"/>
        <v>379728</v>
      </c>
      <c r="BW172" s="56">
        <f t="shared" si="368"/>
        <v>168600543</v>
      </c>
      <c r="BX172" s="56">
        <f t="shared" si="368"/>
        <v>15434165</v>
      </c>
      <c r="BY172" s="56">
        <f t="shared" si="368"/>
        <v>320411</v>
      </c>
      <c r="BZ172" s="56">
        <f t="shared" si="368"/>
        <v>320411</v>
      </c>
      <c r="CA172" s="56">
        <f t="shared" si="368"/>
        <v>320411</v>
      </c>
      <c r="CB172" s="56">
        <f t="shared" si="368"/>
        <v>0</v>
      </c>
      <c r="CC172" s="56">
        <f t="shared" si="368"/>
        <v>320411</v>
      </c>
      <c r="CD172" s="56">
        <f t="shared" si="368"/>
        <v>0</v>
      </c>
      <c r="CE172" s="56">
        <f t="shared" si="368"/>
        <v>0</v>
      </c>
      <c r="CF172" s="56">
        <f t="shared" si="368"/>
        <v>0</v>
      </c>
      <c r="CG172" s="56">
        <f t="shared" si="368"/>
        <v>0</v>
      </c>
      <c r="CH172" s="56">
        <f t="shared" si="368"/>
        <v>0</v>
      </c>
      <c r="CI172" s="56">
        <f t="shared" ref="CI172" si="369">SUM(CI173+CI174+CI175+CI179+CI181+CI183+CI185+CI187+CI195)</f>
        <v>0</v>
      </c>
      <c r="CJ172" s="56">
        <f t="shared" si="368"/>
        <v>0</v>
      </c>
      <c r="CK172" s="56">
        <f t="shared" si="368"/>
        <v>0</v>
      </c>
      <c r="CL172" s="56">
        <f t="shared" si="368"/>
        <v>0</v>
      </c>
      <c r="CM172" s="56">
        <f t="shared" si="368"/>
        <v>0</v>
      </c>
      <c r="CN172" s="56"/>
      <c r="CO172" s="56"/>
      <c r="CP172" s="56">
        <f t="shared" ref="CP172:CT172" si="370">SUM(CP173+CP174+CP175+CP179+CP181+CP183+CP185+CP187+CP195)</f>
        <v>0</v>
      </c>
      <c r="CQ172" s="56">
        <f t="shared" si="370"/>
        <v>0</v>
      </c>
      <c r="CR172" s="56">
        <f t="shared" si="370"/>
        <v>0</v>
      </c>
      <c r="CS172" s="56">
        <f t="shared" si="370"/>
        <v>0</v>
      </c>
      <c r="CT172" s="57">
        <f t="shared" si="370"/>
        <v>0</v>
      </c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</row>
    <row r="173" spans="1:124" s="44" customFormat="1" ht="15.6" x14ac:dyDescent="0.3">
      <c r="A173" s="39" t="s">
        <v>278</v>
      </c>
      <c r="B173" s="39" t="s">
        <v>1</v>
      </c>
      <c r="C173" s="15" t="s">
        <v>279</v>
      </c>
      <c r="D173" s="45">
        <f>SUM(E173+BY173+CQ173)</f>
        <v>87732839</v>
      </c>
      <c r="E173" s="45">
        <f>SUM(F173+BA173)</f>
        <v>87732839</v>
      </c>
      <c r="F173" s="45">
        <f>SUM(G173+H173+I173+P173+S173+T173+U173+AE173+AD173)</f>
        <v>0</v>
      </c>
      <c r="G173" s="45">
        <v>0</v>
      </c>
      <c r="H173" s="45">
        <v>0</v>
      </c>
      <c r="I173" s="45">
        <f t="shared" si="291"/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f t="shared" si="292"/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f t="shared" ref="U173:U174" si="371">SUM(V173:AC173)</f>
        <v>0</v>
      </c>
      <c r="V173" s="45">
        <v>0</v>
      </c>
      <c r="W173" s="45">
        <v>0</v>
      </c>
      <c r="X173" s="45">
        <v>0</v>
      </c>
      <c r="Y173" s="45">
        <v>0</v>
      </c>
      <c r="Z173" s="45">
        <v>0</v>
      </c>
      <c r="AA173" s="45">
        <v>0</v>
      </c>
      <c r="AB173" s="45">
        <v>0</v>
      </c>
      <c r="AC173" s="45">
        <v>0</v>
      </c>
      <c r="AD173" s="45">
        <v>0</v>
      </c>
      <c r="AE173" s="45">
        <f>SUM(AF173:AZ173)</f>
        <v>0</v>
      </c>
      <c r="AF173" s="45">
        <v>0</v>
      </c>
      <c r="AG173" s="45">
        <v>0</v>
      </c>
      <c r="AH173" s="45">
        <v>0</v>
      </c>
      <c r="AI173" s="45">
        <v>0</v>
      </c>
      <c r="AJ173" s="45">
        <v>0</v>
      </c>
      <c r="AK173" s="45">
        <v>0</v>
      </c>
      <c r="AL173" s="45">
        <v>0</v>
      </c>
      <c r="AM173" s="45">
        <v>0</v>
      </c>
      <c r="AN173" s="45">
        <v>0</v>
      </c>
      <c r="AO173" s="45">
        <v>0</v>
      </c>
      <c r="AP173" s="45">
        <v>0</v>
      </c>
      <c r="AQ173" s="45">
        <v>0</v>
      </c>
      <c r="AR173" s="45">
        <v>0</v>
      </c>
      <c r="AS173" s="45">
        <v>0</v>
      </c>
      <c r="AT173" s="45"/>
      <c r="AU173" s="45"/>
      <c r="AV173" s="45">
        <v>0</v>
      </c>
      <c r="AW173" s="45">
        <v>0</v>
      </c>
      <c r="AX173" s="45">
        <v>0</v>
      </c>
      <c r="AY173" s="45"/>
      <c r="AZ173" s="45">
        <v>0</v>
      </c>
      <c r="BA173" s="45">
        <f>SUM(BB173+BF173+BI173+BJ173+BM173)</f>
        <v>87732839</v>
      </c>
      <c r="BB173" s="45">
        <f>SUM(BC173:BE173)</f>
        <v>0</v>
      </c>
      <c r="BC173" s="45">
        <v>0</v>
      </c>
      <c r="BD173" s="45">
        <v>0</v>
      </c>
      <c r="BE173" s="45">
        <v>0</v>
      </c>
      <c r="BF173" s="45">
        <f>SUM(BH173:BH173)</f>
        <v>0</v>
      </c>
      <c r="BG173" s="45">
        <v>0</v>
      </c>
      <c r="BH173" s="45">
        <v>0</v>
      </c>
      <c r="BI173" s="45">
        <v>0</v>
      </c>
      <c r="BJ173" s="45">
        <f t="shared" si="294"/>
        <v>0</v>
      </c>
      <c r="BK173" s="45">
        <v>0</v>
      </c>
      <c r="BL173" s="45">
        <v>0</v>
      </c>
      <c r="BM173" s="45">
        <f>SUM(BN173:BX173)</f>
        <v>87732839</v>
      </c>
      <c r="BN173" s="67">
        <v>48306398</v>
      </c>
      <c r="BO173" s="67">
        <v>0</v>
      </c>
      <c r="BP173" s="67">
        <v>0</v>
      </c>
      <c r="BQ173" s="67">
        <v>0</v>
      </c>
      <c r="BR173" s="67">
        <v>0</v>
      </c>
      <c r="BS173" s="67">
        <v>0</v>
      </c>
      <c r="BT173" s="67">
        <v>0</v>
      </c>
      <c r="BU173" s="67">
        <v>0</v>
      </c>
      <c r="BV173" s="67">
        <v>0</v>
      </c>
      <c r="BW173" s="67">
        <v>38715479</v>
      </c>
      <c r="BX173" s="67">
        <v>710962</v>
      </c>
      <c r="BY173" s="45">
        <f>SUM(BZ173+CP173)</f>
        <v>0</v>
      </c>
      <c r="BZ173" s="45">
        <f>SUM(CA173+CD173+CJ173)</f>
        <v>0</v>
      </c>
      <c r="CA173" s="45">
        <f t="shared" si="295"/>
        <v>0</v>
      </c>
      <c r="CB173" s="45">
        <v>0</v>
      </c>
      <c r="CC173" s="45">
        <v>0</v>
      </c>
      <c r="CD173" s="45">
        <f>SUM(CE173:CI173)</f>
        <v>0</v>
      </c>
      <c r="CE173" s="45">
        <v>0</v>
      </c>
      <c r="CF173" s="45">
        <v>0</v>
      </c>
      <c r="CG173" s="45">
        <v>0</v>
      </c>
      <c r="CH173" s="45">
        <v>0</v>
      </c>
      <c r="CI173" s="45">
        <v>0</v>
      </c>
      <c r="CJ173" s="45">
        <f>SUM(CK173:CO173)</f>
        <v>0</v>
      </c>
      <c r="CK173" s="45">
        <v>0</v>
      </c>
      <c r="CL173" s="45">
        <v>0</v>
      </c>
      <c r="CM173" s="45">
        <v>0</v>
      </c>
      <c r="CN173" s="45"/>
      <c r="CO173" s="45"/>
      <c r="CP173" s="45">
        <v>0</v>
      </c>
      <c r="CQ173" s="45">
        <f t="shared" si="297"/>
        <v>0</v>
      </c>
      <c r="CR173" s="45">
        <f t="shared" si="298"/>
        <v>0</v>
      </c>
      <c r="CS173" s="45">
        <v>0</v>
      </c>
      <c r="CT173" s="46">
        <v>0</v>
      </c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</row>
    <row r="174" spans="1:124" s="44" customFormat="1" ht="31.2" x14ac:dyDescent="0.3">
      <c r="A174" s="39" t="s">
        <v>280</v>
      </c>
      <c r="B174" s="39" t="s">
        <v>1</v>
      </c>
      <c r="C174" s="15" t="s">
        <v>281</v>
      </c>
      <c r="D174" s="45">
        <f>SUM(E174+BY174+CQ174)</f>
        <v>17027994</v>
      </c>
      <c r="E174" s="45">
        <f>SUM(F174+BA174)</f>
        <v>17027994</v>
      </c>
      <c r="F174" s="45">
        <f>SUM(G174+H174+I174+P174+S174+T174+U174+AE174+AD174)</f>
        <v>0</v>
      </c>
      <c r="G174" s="45">
        <v>0</v>
      </c>
      <c r="H174" s="45">
        <v>0</v>
      </c>
      <c r="I174" s="45">
        <f t="shared" si="291"/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f t="shared" si="292"/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f t="shared" si="371"/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5">
        <v>0</v>
      </c>
      <c r="AD174" s="45">
        <v>0</v>
      </c>
      <c r="AE174" s="45">
        <f>SUM(AF174:AZ174)</f>
        <v>0</v>
      </c>
      <c r="AF174" s="45">
        <v>0</v>
      </c>
      <c r="AG174" s="45">
        <v>0</v>
      </c>
      <c r="AH174" s="45">
        <v>0</v>
      </c>
      <c r="AI174" s="45">
        <v>0</v>
      </c>
      <c r="AJ174" s="45">
        <v>0</v>
      </c>
      <c r="AK174" s="45">
        <v>0</v>
      </c>
      <c r="AL174" s="45">
        <v>0</v>
      </c>
      <c r="AM174" s="45">
        <v>0</v>
      </c>
      <c r="AN174" s="45">
        <v>0</v>
      </c>
      <c r="AO174" s="45">
        <v>0</v>
      </c>
      <c r="AP174" s="45">
        <v>0</v>
      </c>
      <c r="AQ174" s="45">
        <v>0</v>
      </c>
      <c r="AR174" s="45">
        <v>0</v>
      </c>
      <c r="AS174" s="45">
        <v>0</v>
      </c>
      <c r="AT174" s="45"/>
      <c r="AU174" s="45"/>
      <c r="AV174" s="45">
        <v>0</v>
      </c>
      <c r="AW174" s="45">
        <v>0</v>
      </c>
      <c r="AX174" s="45">
        <v>0</v>
      </c>
      <c r="AY174" s="45"/>
      <c r="AZ174" s="45">
        <v>0</v>
      </c>
      <c r="BA174" s="45">
        <f>SUM(BB174+BF174+BI174+BJ174+BM174)</f>
        <v>17027994</v>
      </c>
      <c r="BB174" s="45">
        <f>SUM(BC174:BE174)</f>
        <v>0</v>
      </c>
      <c r="BC174" s="45">
        <v>0</v>
      </c>
      <c r="BD174" s="45">
        <v>0</v>
      </c>
      <c r="BE174" s="45">
        <v>0</v>
      </c>
      <c r="BF174" s="45">
        <f>SUM(BH174:BH174)</f>
        <v>0</v>
      </c>
      <c r="BG174" s="45">
        <v>0</v>
      </c>
      <c r="BH174" s="45">
        <v>0</v>
      </c>
      <c r="BI174" s="45">
        <v>0</v>
      </c>
      <c r="BJ174" s="45">
        <f t="shared" si="294"/>
        <v>0</v>
      </c>
      <c r="BK174" s="45">
        <v>0</v>
      </c>
      <c r="BL174" s="45">
        <v>0</v>
      </c>
      <c r="BM174" s="45">
        <f>SUM(BN174:BX174)</f>
        <v>17027994</v>
      </c>
      <c r="BN174" s="67">
        <v>13234373</v>
      </c>
      <c r="BO174" s="67">
        <v>0</v>
      </c>
      <c r="BP174" s="67">
        <v>0</v>
      </c>
      <c r="BQ174" s="67">
        <v>0</v>
      </c>
      <c r="BR174" s="67">
        <v>0</v>
      </c>
      <c r="BS174" s="67">
        <v>0</v>
      </c>
      <c r="BT174" s="67">
        <v>0</v>
      </c>
      <c r="BU174" s="67">
        <v>0</v>
      </c>
      <c r="BV174" s="67">
        <v>0</v>
      </c>
      <c r="BW174" s="67">
        <v>3404430</v>
      </c>
      <c r="BX174" s="67">
        <v>389191</v>
      </c>
      <c r="BY174" s="45">
        <f>SUM(BZ174+CP174)</f>
        <v>0</v>
      </c>
      <c r="BZ174" s="45">
        <f>SUM(CA174+CD174+CJ174)</f>
        <v>0</v>
      </c>
      <c r="CA174" s="45">
        <f t="shared" si="295"/>
        <v>0</v>
      </c>
      <c r="CB174" s="45">
        <v>0</v>
      </c>
      <c r="CC174" s="45">
        <v>0</v>
      </c>
      <c r="CD174" s="45">
        <f>SUM(CE174:CI174)</f>
        <v>0</v>
      </c>
      <c r="CE174" s="45">
        <v>0</v>
      </c>
      <c r="CF174" s="45">
        <v>0</v>
      </c>
      <c r="CG174" s="45">
        <v>0</v>
      </c>
      <c r="CH174" s="45">
        <v>0</v>
      </c>
      <c r="CI174" s="45">
        <v>0</v>
      </c>
      <c r="CJ174" s="45">
        <f>SUM(CK174:CO174)</f>
        <v>0</v>
      </c>
      <c r="CK174" s="45">
        <v>0</v>
      </c>
      <c r="CL174" s="45">
        <v>0</v>
      </c>
      <c r="CM174" s="45">
        <v>0</v>
      </c>
      <c r="CN174" s="45"/>
      <c r="CO174" s="45"/>
      <c r="CP174" s="45">
        <v>0</v>
      </c>
      <c r="CQ174" s="45">
        <f t="shared" si="297"/>
        <v>0</v>
      </c>
      <c r="CR174" s="45">
        <f t="shared" si="298"/>
        <v>0</v>
      </c>
      <c r="CS174" s="45">
        <v>0</v>
      </c>
      <c r="CT174" s="46">
        <v>0</v>
      </c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</row>
    <row r="175" spans="1:124" s="44" customFormat="1" ht="15.6" x14ac:dyDescent="0.3">
      <c r="A175" s="39" t="s">
        <v>282</v>
      </c>
      <c r="B175" s="39" t="s">
        <v>1</v>
      </c>
      <c r="C175" s="15" t="s">
        <v>283</v>
      </c>
      <c r="D175" s="45">
        <f>SUM(D176:D178)</f>
        <v>32549813</v>
      </c>
      <c r="E175" s="45">
        <f t="shared" ref="E175:BS175" si="372">SUM(E176:E178)</f>
        <v>32283454</v>
      </c>
      <c r="F175" s="45">
        <f t="shared" si="372"/>
        <v>32283454</v>
      </c>
      <c r="G175" s="45">
        <f t="shared" si="372"/>
        <v>17463404</v>
      </c>
      <c r="H175" s="45">
        <f t="shared" si="372"/>
        <v>3997448</v>
      </c>
      <c r="I175" s="45">
        <f t="shared" si="372"/>
        <v>8226179</v>
      </c>
      <c r="J175" s="45">
        <f t="shared" si="372"/>
        <v>1093603</v>
      </c>
      <c r="K175" s="45">
        <f t="shared" si="372"/>
        <v>1055329</v>
      </c>
      <c r="L175" s="45">
        <f t="shared" si="372"/>
        <v>5054790</v>
      </c>
      <c r="M175" s="45">
        <f t="shared" si="372"/>
        <v>0</v>
      </c>
      <c r="N175" s="45">
        <f t="shared" si="372"/>
        <v>849552</v>
      </c>
      <c r="O175" s="45">
        <f t="shared" si="372"/>
        <v>172905</v>
      </c>
      <c r="P175" s="45">
        <f t="shared" si="372"/>
        <v>0</v>
      </c>
      <c r="Q175" s="45">
        <f t="shared" si="372"/>
        <v>0</v>
      </c>
      <c r="R175" s="45">
        <f t="shared" si="372"/>
        <v>0</v>
      </c>
      <c r="S175" s="45">
        <f t="shared" si="372"/>
        <v>0</v>
      </c>
      <c r="T175" s="45">
        <f t="shared" si="372"/>
        <v>105722</v>
      </c>
      <c r="U175" s="45">
        <f t="shared" si="372"/>
        <v>2233096</v>
      </c>
      <c r="V175" s="45">
        <f t="shared" si="372"/>
        <v>51993</v>
      </c>
      <c r="W175" s="45">
        <f t="shared" si="372"/>
        <v>874805</v>
      </c>
      <c r="X175" s="45">
        <f t="shared" si="372"/>
        <v>356697</v>
      </c>
      <c r="Y175" s="45">
        <f t="shared" si="372"/>
        <v>838721</v>
      </c>
      <c r="Z175" s="45">
        <f t="shared" si="372"/>
        <v>83507</v>
      </c>
      <c r="AA175" s="45">
        <f t="shared" si="372"/>
        <v>0</v>
      </c>
      <c r="AB175" s="45">
        <f t="shared" si="372"/>
        <v>0</v>
      </c>
      <c r="AC175" s="45">
        <f t="shared" si="372"/>
        <v>27373</v>
      </c>
      <c r="AD175" s="45">
        <f t="shared" si="372"/>
        <v>0</v>
      </c>
      <c r="AE175" s="45">
        <f t="shared" si="372"/>
        <v>257605</v>
      </c>
      <c r="AF175" s="45">
        <f t="shared" si="372"/>
        <v>0</v>
      </c>
      <c r="AG175" s="45">
        <f t="shared" si="372"/>
        <v>0</v>
      </c>
      <c r="AH175" s="45">
        <f t="shared" si="372"/>
        <v>1500</v>
      </c>
      <c r="AI175" s="45">
        <f t="shared" si="372"/>
        <v>79207</v>
      </c>
      <c r="AJ175" s="45">
        <f t="shared" si="372"/>
        <v>0</v>
      </c>
      <c r="AK175" s="45">
        <f t="shared" si="372"/>
        <v>2858</v>
      </c>
      <c r="AL175" s="45">
        <f t="shared" si="372"/>
        <v>0</v>
      </c>
      <c r="AM175" s="45">
        <f t="shared" si="372"/>
        <v>13253</v>
      </c>
      <c r="AN175" s="45">
        <f t="shared" si="372"/>
        <v>0</v>
      </c>
      <c r="AO175" s="45">
        <f t="shared" si="372"/>
        <v>0</v>
      </c>
      <c r="AP175" s="45">
        <f t="shared" si="372"/>
        <v>0</v>
      </c>
      <c r="AQ175" s="45">
        <f t="shared" si="372"/>
        <v>0</v>
      </c>
      <c r="AR175" s="45">
        <f t="shared" si="372"/>
        <v>89856</v>
      </c>
      <c r="AS175" s="45">
        <f t="shared" si="372"/>
        <v>54879</v>
      </c>
      <c r="AT175" s="45"/>
      <c r="AU175" s="45"/>
      <c r="AV175" s="45">
        <f t="shared" si="372"/>
        <v>6304</v>
      </c>
      <c r="AW175" s="45">
        <f t="shared" si="372"/>
        <v>0</v>
      </c>
      <c r="AX175" s="45">
        <f t="shared" si="372"/>
        <v>0</v>
      </c>
      <c r="AY175" s="45"/>
      <c r="AZ175" s="45">
        <f t="shared" si="372"/>
        <v>9748</v>
      </c>
      <c r="BA175" s="45">
        <f t="shared" si="372"/>
        <v>0</v>
      </c>
      <c r="BB175" s="45">
        <f t="shared" si="372"/>
        <v>0</v>
      </c>
      <c r="BC175" s="45">
        <f t="shared" si="372"/>
        <v>0</v>
      </c>
      <c r="BD175" s="45">
        <f t="shared" si="372"/>
        <v>0</v>
      </c>
      <c r="BE175" s="45">
        <f t="shared" si="372"/>
        <v>0</v>
      </c>
      <c r="BF175" s="45">
        <f t="shared" si="372"/>
        <v>0</v>
      </c>
      <c r="BG175" s="45">
        <f t="shared" si="372"/>
        <v>0</v>
      </c>
      <c r="BH175" s="45">
        <f t="shared" si="372"/>
        <v>0</v>
      </c>
      <c r="BI175" s="45">
        <f t="shared" si="372"/>
        <v>0</v>
      </c>
      <c r="BJ175" s="45">
        <f t="shared" si="372"/>
        <v>0</v>
      </c>
      <c r="BK175" s="45">
        <f t="shared" si="372"/>
        <v>0</v>
      </c>
      <c r="BL175" s="45">
        <f t="shared" ref="BL175" si="373">SUM(BL176:BL178)</f>
        <v>0</v>
      </c>
      <c r="BM175" s="45">
        <f t="shared" si="372"/>
        <v>0</v>
      </c>
      <c r="BN175" s="45">
        <f t="shared" si="372"/>
        <v>0</v>
      </c>
      <c r="BO175" s="45">
        <f t="shared" si="372"/>
        <v>0</v>
      </c>
      <c r="BP175" s="45">
        <f t="shared" si="372"/>
        <v>0</v>
      </c>
      <c r="BQ175" s="45">
        <f t="shared" si="372"/>
        <v>0</v>
      </c>
      <c r="BR175" s="45">
        <f t="shared" si="372"/>
        <v>0</v>
      </c>
      <c r="BS175" s="45">
        <f t="shared" si="372"/>
        <v>0</v>
      </c>
      <c r="BT175" s="45">
        <f t="shared" ref="BT175:CT175" si="374">SUM(BT176:BT178)</f>
        <v>0</v>
      </c>
      <c r="BU175" s="45">
        <f t="shared" si="374"/>
        <v>0</v>
      </c>
      <c r="BV175" s="45">
        <f t="shared" si="374"/>
        <v>0</v>
      </c>
      <c r="BW175" s="45">
        <f t="shared" si="374"/>
        <v>0</v>
      </c>
      <c r="BX175" s="45">
        <f t="shared" si="374"/>
        <v>0</v>
      </c>
      <c r="BY175" s="45">
        <f t="shared" si="374"/>
        <v>266359</v>
      </c>
      <c r="BZ175" s="45">
        <f t="shared" si="374"/>
        <v>266359</v>
      </c>
      <c r="CA175" s="45">
        <f t="shared" si="374"/>
        <v>266359</v>
      </c>
      <c r="CB175" s="45">
        <f t="shared" si="374"/>
        <v>0</v>
      </c>
      <c r="CC175" s="45">
        <f t="shared" si="374"/>
        <v>266359</v>
      </c>
      <c r="CD175" s="45">
        <f t="shared" si="374"/>
        <v>0</v>
      </c>
      <c r="CE175" s="45">
        <f t="shared" si="374"/>
        <v>0</v>
      </c>
      <c r="CF175" s="45">
        <f t="shared" ref="CF175:CG175" si="375">SUM(CF176:CF178)</f>
        <v>0</v>
      </c>
      <c r="CG175" s="45">
        <f t="shared" si="375"/>
        <v>0</v>
      </c>
      <c r="CH175" s="45">
        <f t="shared" si="374"/>
        <v>0</v>
      </c>
      <c r="CI175" s="45">
        <f t="shared" ref="CI175" si="376">SUM(CI176:CI178)</f>
        <v>0</v>
      </c>
      <c r="CJ175" s="45">
        <f t="shared" si="374"/>
        <v>0</v>
      </c>
      <c r="CK175" s="45">
        <f t="shared" si="374"/>
        <v>0</v>
      </c>
      <c r="CL175" s="45">
        <f t="shared" ref="CL175" si="377">SUM(CL176:CL178)</f>
        <v>0</v>
      </c>
      <c r="CM175" s="45">
        <f t="shared" si="374"/>
        <v>0</v>
      </c>
      <c r="CN175" s="45"/>
      <c r="CO175" s="45"/>
      <c r="CP175" s="45">
        <f t="shared" si="374"/>
        <v>0</v>
      </c>
      <c r="CQ175" s="45">
        <f t="shared" si="374"/>
        <v>0</v>
      </c>
      <c r="CR175" s="45">
        <f t="shared" si="374"/>
        <v>0</v>
      </c>
      <c r="CS175" s="45">
        <f t="shared" si="374"/>
        <v>0</v>
      </c>
      <c r="CT175" s="46">
        <f t="shared" si="374"/>
        <v>0</v>
      </c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</row>
    <row r="176" spans="1:124" s="52" customFormat="1" ht="15.6" x14ac:dyDescent="0.3">
      <c r="A176" s="47" t="s">
        <v>1</v>
      </c>
      <c r="B176" s="47" t="s">
        <v>82</v>
      </c>
      <c r="C176" s="16" t="s">
        <v>284</v>
      </c>
      <c r="D176" s="45">
        <f>SUM(E176+BY176+CQ176)</f>
        <v>5647095</v>
      </c>
      <c r="E176" s="48">
        <f>SUM(F176+BA176)</f>
        <v>5594165</v>
      </c>
      <c r="F176" s="48">
        <f>SUM(G176+H176+I176+P176+S176+T176+U176+AE176+AD176)</f>
        <v>5594165</v>
      </c>
      <c r="G176" s="49">
        <v>3445625</v>
      </c>
      <c r="H176" s="49">
        <v>808033</v>
      </c>
      <c r="I176" s="48">
        <f t="shared" si="291"/>
        <v>1133167</v>
      </c>
      <c r="J176" s="49">
        <v>254743</v>
      </c>
      <c r="K176" s="49">
        <v>30348</v>
      </c>
      <c r="L176" s="49">
        <v>602488</v>
      </c>
      <c r="M176" s="49">
        <v>0</v>
      </c>
      <c r="N176" s="49">
        <v>182274</v>
      </c>
      <c r="O176" s="49">
        <v>63314</v>
      </c>
      <c r="P176" s="48">
        <f t="shared" si="292"/>
        <v>0</v>
      </c>
      <c r="Q176" s="48">
        <v>0</v>
      </c>
      <c r="R176" s="48">
        <v>0</v>
      </c>
      <c r="S176" s="48">
        <v>0</v>
      </c>
      <c r="T176" s="49">
        <v>19242</v>
      </c>
      <c r="U176" s="48">
        <f t="shared" ref="U176:U178" si="378">SUM(V176:AC176)</f>
        <v>152667</v>
      </c>
      <c r="V176" s="49">
        <v>7136</v>
      </c>
      <c r="W176" s="49">
        <v>33580</v>
      </c>
      <c r="X176" s="49">
        <v>43320</v>
      </c>
      <c r="Y176" s="49">
        <v>38433</v>
      </c>
      <c r="Z176" s="49">
        <v>19570</v>
      </c>
      <c r="AA176" s="49">
        <v>0</v>
      </c>
      <c r="AB176" s="49">
        <v>0</v>
      </c>
      <c r="AC176" s="49">
        <v>10628</v>
      </c>
      <c r="AD176" s="49">
        <v>0</v>
      </c>
      <c r="AE176" s="48">
        <f>SUM(AF176:AZ176)</f>
        <v>35431</v>
      </c>
      <c r="AF176" s="48">
        <v>0</v>
      </c>
      <c r="AG176" s="48">
        <v>0</v>
      </c>
      <c r="AH176" s="48">
        <v>0</v>
      </c>
      <c r="AI176" s="49">
        <v>4130</v>
      </c>
      <c r="AJ176" s="49">
        <v>0</v>
      </c>
      <c r="AK176" s="49">
        <v>0</v>
      </c>
      <c r="AL176" s="49">
        <v>0</v>
      </c>
      <c r="AM176" s="49">
        <v>101</v>
      </c>
      <c r="AN176" s="49">
        <v>0</v>
      </c>
      <c r="AO176" s="49">
        <v>0</v>
      </c>
      <c r="AP176" s="49">
        <v>0</v>
      </c>
      <c r="AQ176" s="49">
        <v>0</v>
      </c>
      <c r="AR176" s="49">
        <v>19200</v>
      </c>
      <c r="AS176" s="49">
        <v>12000</v>
      </c>
      <c r="AT176" s="49">
        <v>0</v>
      </c>
      <c r="AU176" s="49">
        <v>0</v>
      </c>
      <c r="AV176" s="49">
        <v>0</v>
      </c>
      <c r="AW176" s="49">
        <v>0</v>
      </c>
      <c r="AX176" s="49">
        <v>0</v>
      </c>
      <c r="AY176" s="49">
        <v>0</v>
      </c>
      <c r="AZ176" s="49">
        <v>0</v>
      </c>
      <c r="BA176" s="48">
        <f>SUM(BB176+BF176+BI176+BJ176+BM176)</f>
        <v>0</v>
      </c>
      <c r="BB176" s="48">
        <f>SUM(BC176:BE176)</f>
        <v>0</v>
      </c>
      <c r="BC176" s="48">
        <v>0</v>
      </c>
      <c r="BD176" s="48">
        <v>0</v>
      </c>
      <c r="BE176" s="48">
        <v>0</v>
      </c>
      <c r="BF176" s="48">
        <f>SUM(BH176:BH176)</f>
        <v>0</v>
      </c>
      <c r="BG176" s="48">
        <v>0</v>
      </c>
      <c r="BH176" s="48">
        <v>0</v>
      </c>
      <c r="BI176" s="48">
        <v>0</v>
      </c>
      <c r="BJ176" s="48">
        <f t="shared" si="294"/>
        <v>0</v>
      </c>
      <c r="BK176" s="48">
        <v>0</v>
      </c>
      <c r="BL176" s="48">
        <v>0</v>
      </c>
      <c r="BM176" s="48">
        <f>SUM(BN176:BX176)</f>
        <v>0</v>
      </c>
      <c r="BN176" s="48">
        <v>0</v>
      </c>
      <c r="BO176" s="48">
        <v>0</v>
      </c>
      <c r="BP176" s="48">
        <v>0</v>
      </c>
      <c r="BQ176" s="48">
        <v>0</v>
      </c>
      <c r="BR176" s="48">
        <v>0</v>
      </c>
      <c r="BS176" s="48">
        <v>0</v>
      </c>
      <c r="BT176" s="48">
        <v>0</v>
      </c>
      <c r="BU176" s="48">
        <v>0</v>
      </c>
      <c r="BV176" s="48">
        <v>0</v>
      </c>
      <c r="BW176" s="48">
        <v>0</v>
      </c>
      <c r="BX176" s="48">
        <v>0</v>
      </c>
      <c r="BY176" s="48">
        <f>SUM(BZ176+CP176)</f>
        <v>52930</v>
      </c>
      <c r="BZ176" s="48">
        <f>SUM(CA176+CD176+CJ176)</f>
        <v>52930</v>
      </c>
      <c r="CA176" s="48">
        <f t="shared" si="295"/>
        <v>52930</v>
      </c>
      <c r="CB176" s="48">
        <v>0</v>
      </c>
      <c r="CC176" s="49">
        <v>52930</v>
      </c>
      <c r="CD176" s="48">
        <f t="shared" ref="CD176:CD178" si="379">SUM(CE176:CI176)</f>
        <v>0</v>
      </c>
      <c r="CE176" s="48">
        <v>0</v>
      </c>
      <c r="CF176" s="48">
        <v>0</v>
      </c>
      <c r="CG176" s="48">
        <v>0</v>
      </c>
      <c r="CH176" s="48">
        <v>0</v>
      </c>
      <c r="CI176" s="48">
        <v>0</v>
      </c>
      <c r="CJ176" s="48">
        <f>SUM(CK176:CO176)</f>
        <v>0</v>
      </c>
      <c r="CK176" s="48">
        <v>0</v>
      </c>
      <c r="CL176" s="48">
        <v>0</v>
      </c>
      <c r="CM176" s="48">
        <v>0</v>
      </c>
      <c r="CN176" s="48"/>
      <c r="CO176" s="48"/>
      <c r="CP176" s="48">
        <v>0</v>
      </c>
      <c r="CQ176" s="48">
        <f t="shared" si="297"/>
        <v>0</v>
      </c>
      <c r="CR176" s="48">
        <f t="shared" si="298"/>
        <v>0</v>
      </c>
      <c r="CS176" s="48">
        <v>0</v>
      </c>
      <c r="CT176" s="50">
        <v>0</v>
      </c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</row>
    <row r="177" spans="1:124" s="52" customFormat="1" ht="31.2" x14ac:dyDescent="0.3">
      <c r="A177" s="47" t="s">
        <v>1</v>
      </c>
      <c r="B177" s="47" t="s">
        <v>82</v>
      </c>
      <c r="C177" s="16" t="s">
        <v>285</v>
      </c>
      <c r="D177" s="45">
        <f>SUM(E177+BY177+CQ177)</f>
        <v>26055121</v>
      </c>
      <c r="E177" s="48">
        <f>SUM(F177+BA177)</f>
        <v>25841692</v>
      </c>
      <c r="F177" s="48">
        <f>SUM(G177+H177+I177+P177+S177+T177+U177+AE177+AD177)</f>
        <v>25841692</v>
      </c>
      <c r="G177" s="49">
        <v>13378472</v>
      </c>
      <c r="H177" s="49">
        <v>3051964</v>
      </c>
      <c r="I177" s="48">
        <f t="shared" si="291"/>
        <v>7038295</v>
      </c>
      <c r="J177" s="49">
        <v>838860</v>
      </c>
      <c r="K177" s="49">
        <v>1024981</v>
      </c>
      <c r="L177" s="49">
        <v>4452302</v>
      </c>
      <c r="M177" s="49">
        <v>0</v>
      </c>
      <c r="N177" s="49">
        <v>618348</v>
      </c>
      <c r="O177" s="49">
        <v>103804</v>
      </c>
      <c r="P177" s="48">
        <f t="shared" si="292"/>
        <v>0</v>
      </c>
      <c r="Q177" s="48">
        <v>0</v>
      </c>
      <c r="R177" s="48">
        <v>0</v>
      </c>
      <c r="S177" s="48">
        <v>0</v>
      </c>
      <c r="T177" s="49">
        <v>75661</v>
      </c>
      <c r="U177" s="48">
        <f t="shared" si="378"/>
        <v>2077397</v>
      </c>
      <c r="V177" s="49">
        <v>44857</v>
      </c>
      <c r="W177" s="49">
        <v>839060</v>
      </c>
      <c r="X177" s="49">
        <v>312788</v>
      </c>
      <c r="Y177" s="49">
        <v>800010</v>
      </c>
      <c r="Z177" s="49">
        <v>63937</v>
      </c>
      <c r="AA177" s="49">
        <v>0</v>
      </c>
      <c r="AB177" s="49">
        <v>0</v>
      </c>
      <c r="AC177" s="49">
        <v>16745</v>
      </c>
      <c r="AD177" s="49">
        <v>0</v>
      </c>
      <c r="AE177" s="48">
        <f>SUM(AF177:AZ177)</f>
        <v>219903</v>
      </c>
      <c r="AF177" s="48">
        <v>0</v>
      </c>
      <c r="AG177" s="48">
        <v>0</v>
      </c>
      <c r="AH177" s="48">
        <v>1500</v>
      </c>
      <c r="AI177" s="49">
        <v>75077</v>
      </c>
      <c r="AJ177" s="49">
        <v>0</v>
      </c>
      <c r="AK177" s="49">
        <v>2858</v>
      </c>
      <c r="AL177" s="49">
        <v>0</v>
      </c>
      <c r="AM177" s="49">
        <v>13152</v>
      </c>
      <c r="AN177" s="49">
        <v>0</v>
      </c>
      <c r="AO177" s="49">
        <v>0</v>
      </c>
      <c r="AP177" s="49">
        <v>0</v>
      </c>
      <c r="AQ177" s="49">
        <v>0</v>
      </c>
      <c r="AR177" s="49">
        <v>70656</v>
      </c>
      <c r="AS177" s="49">
        <v>42879</v>
      </c>
      <c r="AT177" s="49">
        <v>0</v>
      </c>
      <c r="AU177" s="49">
        <v>0</v>
      </c>
      <c r="AV177" s="49">
        <v>6304</v>
      </c>
      <c r="AW177" s="49">
        <v>0</v>
      </c>
      <c r="AX177" s="49">
        <v>0</v>
      </c>
      <c r="AY177" s="49">
        <v>0</v>
      </c>
      <c r="AZ177" s="49">
        <v>7477</v>
      </c>
      <c r="BA177" s="48">
        <f>SUM(BB177+BF177+BI177+BJ177+BM177)</f>
        <v>0</v>
      </c>
      <c r="BB177" s="48">
        <f>SUM(BC177:BE177)</f>
        <v>0</v>
      </c>
      <c r="BC177" s="48">
        <v>0</v>
      </c>
      <c r="BD177" s="48">
        <v>0</v>
      </c>
      <c r="BE177" s="48">
        <v>0</v>
      </c>
      <c r="BF177" s="48">
        <f>SUM(BH177:BH177)</f>
        <v>0</v>
      </c>
      <c r="BG177" s="48">
        <v>0</v>
      </c>
      <c r="BH177" s="48">
        <v>0</v>
      </c>
      <c r="BI177" s="48">
        <v>0</v>
      </c>
      <c r="BJ177" s="48">
        <f t="shared" si="294"/>
        <v>0</v>
      </c>
      <c r="BK177" s="48">
        <v>0</v>
      </c>
      <c r="BL177" s="48">
        <v>0</v>
      </c>
      <c r="BM177" s="48">
        <f>SUM(BN177:BX177)</f>
        <v>0</v>
      </c>
      <c r="BN177" s="48">
        <v>0</v>
      </c>
      <c r="BO177" s="48">
        <v>0</v>
      </c>
      <c r="BP177" s="48">
        <v>0</v>
      </c>
      <c r="BQ177" s="48">
        <v>0</v>
      </c>
      <c r="BR177" s="48">
        <v>0</v>
      </c>
      <c r="BS177" s="48">
        <v>0</v>
      </c>
      <c r="BT177" s="48">
        <v>0</v>
      </c>
      <c r="BU177" s="48">
        <v>0</v>
      </c>
      <c r="BV177" s="48">
        <v>0</v>
      </c>
      <c r="BW177" s="48">
        <v>0</v>
      </c>
      <c r="BX177" s="48">
        <v>0</v>
      </c>
      <c r="BY177" s="48">
        <f>SUM(BZ177+CP177)</f>
        <v>213429</v>
      </c>
      <c r="BZ177" s="48">
        <f>SUM(CA177+CD177+CJ177)</f>
        <v>213429</v>
      </c>
      <c r="CA177" s="48">
        <f t="shared" si="295"/>
        <v>213429</v>
      </c>
      <c r="CB177" s="48">
        <v>0</v>
      </c>
      <c r="CC177" s="49">
        <v>213429</v>
      </c>
      <c r="CD177" s="48">
        <f t="shared" si="379"/>
        <v>0</v>
      </c>
      <c r="CE177" s="48">
        <v>0</v>
      </c>
      <c r="CF177" s="48">
        <v>0</v>
      </c>
      <c r="CG177" s="48">
        <v>0</v>
      </c>
      <c r="CH177" s="48">
        <v>0</v>
      </c>
      <c r="CI177" s="48">
        <v>0</v>
      </c>
      <c r="CJ177" s="48">
        <f>SUM(CK177:CO177)</f>
        <v>0</v>
      </c>
      <c r="CK177" s="48">
        <v>0</v>
      </c>
      <c r="CL177" s="48">
        <v>0</v>
      </c>
      <c r="CM177" s="48">
        <v>0</v>
      </c>
      <c r="CN177" s="48"/>
      <c r="CO177" s="48"/>
      <c r="CP177" s="48">
        <v>0</v>
      </c>
      <c r="CQ177" s="48">
        <f t="shared" si="297"/>
        <v>0</v>
      </c>
      <c r="CR177" s="48">
        <f t="shared" si="298"/>
        <v>0</v>
      </c>
      <c r="CS177" s="48">
        <v>0</v>
      </c>
      <c r="CT177" s="50">
        <v>0</v>
      </c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</row>
    <row r="178" spans="1:124" s="52" customFormat="1" ht="31.2" x14ac:dyDescent="0.3">
      <c r="A178" s="47" t="s">
        <v>1</v>
      </c>
      <c r="B178" s="47" t="s">
        <v>82</v>
      </c>
      <c r="C178" s="16" t="s">
        <v>286</v>
      </c>
      <c r="D178" s="45">
        <f>SUM(E178+BY178+CQ178)</f>
        <v>847597</v>
      </c>
      <c r="E178" s="48">
        <f>SUM(F178+BA178)</f>
        <v>847597</v>
      </c>
      <c r="F178" s="48">
        <f>SUM(G178+H178+I178+P178+S178+T178+U178+AE178+AD178)</f>
        <v>847597</v>
      </c>
      <c r="G178" s="49">
        <v>639307</v>
      </c>
      <c r="H178" s="49">
        <v>137451</v>
      </c>
      <c r="I178" s="48">
        <f t="shared" si="291"/>
        <v>54717</v>
      </c>
      <c r="J178" s="49">
        <v>0</v>
      </c>
      <c r="K178" s="49">
        <v>0</v>
      </c>
      <c r="L178" s="49">
        <v>0</v>
      </c>
      <c r="M178" s="49">
        <v>0</v>
      </c>
      <c r="N178" s="49">
        <v>48930</v>
      </c>
      <c r="O178" s="49">
        <v>5787</v>
      </c>
      <c r="P178" s="48">
        <f t="shared" si="292"/>
        <v>0</v>
      </c>
      <c r="Q178" s="48">
        <v>0</v>
      </c>
      <c r="R178" s="48">
        <v>0</v>
      </c>
      <c r="S178" s="48">
        <v>0</v>
      </c>
      <c r="T178" s="49">
        <v>10819</v>
      </c>
      <c r="U178" s="48">
        <f t="shared" si="378"/>
        <v>3032</v>
      </c>
      <c r="V178" s="49">
        <v>0</v>
      </c>
      <c r="W178" s="49">
        <v>2165</v>
      </c>
      <c r="X178" s="49">
        <v>589</v>
      </c>
      <c r="Y178" s="49">
        <v>278</v>
      </c>
      <c r="Z178" s="49">
        <v>0</v>
      </c>
      <c r="AA178" s="49">
        <v>0</v>
      </c>
      <c r="AB178" s="49">
        <v>0</v>
      </c>
      <c r="AC178" s="49">
        <v>0</v>
      </c>
      <c r="AD178" s="49">
        <v>0</v>
      </c>
      <c r="AE178" s="48">
        <f>SUM(AF178:AZ178)</f>
        <v>2271</v>
      </c>
      <c r="AF178" s="48">
        <v>0</v>
      </c>
      <c r="AG178" s="48">
        <v>0</v>
      </c>
      <c r="AH178" s="48">
        <v>0</v>
      </c>
      <c r="AI178" s="49">
        <v>0</v>
      </c>
      <c r="AJ178" s="49">
        <v>0</v>
      </c>
      <c r="AK178" s="49">
        <v>0</v>
      </c>
      <c r="AL178" s="49">
        <v>0</v>
      </c>
      <c r="AM178" s="49">
        <v>0</v>
      </c>
      <c r="AN178" s="49">
        <v>0</v>
      </c>
      <c r="AO178" s="49">
        <v>0</v>
      </c>
      <c r="AP178" s="49">
        <v>0</v>
      </c>
      <c r="AQ178" s="49">
        <v>0</v>
      </c>
      <c r="AR178" s="49">
        <v>0</v>
      </c>
      <c r="AS178" s="49">
        <v>0</v>
      </c>
      <c r="AT178" s="49">
        <v>0</v>
      </c>
      <c r="AU178" s="49">
        <v>0</v>
      </c>
      <c r="AV178" s="49">
        <v>0</v>
      </c>
      <c r="AW178" s="49">
        <v>0</v>
      </c>
      <c r="AX178" s="49">
        <v>0</v>
      </c>
      <c r="AY178" s="49">
        <v>0</v>
      </c>
      <c r="AZ178" s="49">
        <v>2271</v>
      </c>
      <c r="BA178" s="48">
        <f>SUM(BB178+BF178+BI178+BJ178+BM178)</f>
        <v>0</v>
      </c>
      <c r="BB178" s="48">
        <f>SUM(BC178:BE178)</f>
        <v>0</v>
      </c>
      <c r="BC178" s="48">
        <v>0</v>
      </c>
      <c r="BD178" s="48">
        <v>0</v>
      </c>
      <c r="BE178" s="48">
        <v>0</v>
      </c>
      <c r="BF178" s="48">
        <f>SUM(BH178:BH178)</f>
        <v>0</v>
      </c>
      <c r="BG178" s="48">
        <v>0</v>
      </c>
      <c r="BH178" s="48">
        <v>0</v>
      </c>
      <c r="BI178" s="48">
        <v>0</v>
      </c>
      <c r="BJ178" s="48">
        <f t="shared" si="294"/>
        <v>0</v>
      </c>
      <c r="BK178" s="48">
        <v>0</v>
      </c>
      <c r="BL178" s="48">
        <v>0</v>
      </c>
      <c r="BM178" s="48">
        <f>SUM(BN178:BX178)</f>
        <v>0</v>
      </c>
      <c r="BN178" s="48">
        <v>0</v>
      </c>
      <c r="BO178" s="48">
        <v>0</v>
      </c>
      <c r="BP178" s="48">
        <v>0</v>
      </c>
      <c r="BQ178" s="48">
        <v>0</v>
      </c>
      <c r="BR178" s="48">
        <v>0</v>
      </c>
      <c r="BS178" s="48">
        <v>0</v>
      </c>
      <c r="BT178" s="48">
        <v>0</v>
      </c>
      <c r="BU178" s="48">
        <v>0</v>
      </c>
      <c r="BV178" s="48">
        <v>0</v>
      </c>
      <c r="BW178" s="48">
        <v>0</v>
      </c>
      <c r="BX178" s="48">
        <v>0</v>
      </c>
      <c r="BY178" s="48">
        <f>SUM(BZ178+CP178)</f>
        <v>0</v>
      </c>
      <c r="BZ178" s="48">
        <f>SUM(CA178+CD178+CJ178)</f>
        <v>0</v>
      </c>
      <c r="CA178" s="48">
        <f t="shared" si="295"/>
        <v>0</v>
      </c>
      <c r="CB178" s="48">
        <v>0</v>
      </c>
      <c r="CC178" s="49"/>
      <c r="CD178" s="48">
        <f t="shared" si="379"/>
        <v>0</v>
      </c>
      <c r="CE178" s="48">
        <v>0</v>
      </c>
      <c r="CF178" s="48">
        <v>0</v>
      </c>
      <c r="CG178" s="48">
        <v>0</v>
      </c>
      <c r="CH178" s="48">
        <v>0</v>
      </c>
      <c r="CI178" s="48">
        <v>0</v>
      </c>
      <c r="CJ178" s="48">
        <f>SUM(CK178:CO178)</f>
        <v>0</v>
      </c>
      <c r="CK178" s="48">
        <v>0</v>
      </c>
      <c r="CL178" s="48">
        <v>0</v>
      </c>
      <c r="CM178" s="48">
        <v>0</v>
      </c>
      <c r="CN178" s="48"/>
      <c r="CO178" s="48"/>
      <c r="CP178" s="48">
        <v>0</v>
      </c>
      <c r="CQ178" s="48">
        <f t="shared" si="297"/>
        <v>0</v>
      </c>
      <c r="CR178" s="48">
        <f t="shared" si="298"/>
        <v>0</v>
      </c>
      <c r="CS178" s="48">
        <v>0</v>
      </c>
      <c r="CT178" s="50">
        <v>0</v>
      </c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</row>
    <row r="179" spans="1:124" s="44" customFormat="1" ht="31.2" x14ac:dyDescent="0.3">
      <c r="A179" s="39" t="s">
        <v>287</v>
      </c>
      <c r="B179" s="39" t="s">
        <v>1</v>
      </c>
      <c r="C179" s="15" t="s">
        <v>15</v>
      </c>
      <c r="D179" s="45">
        <f>SUM(D180)</f>
        <v>199724757</v>
      </c>
      <c r="E179" s="45">
        <f t="shared" ref="E179:BS179" si="380">SUM(E180)</f>
        <v>199724757</v>
      </c>
      <c r="F179" s="45">
        <f t="shared" si="380"/>
        <v>0</v>
      </c>
      <c r="G179" s="45">
        <f t="shared" si="380"/>
        <v>0</v>
      </c>
      <c r="H179" s="45">
        <f t="shared" si="380"/>
        <v>0</v>
      </c>
      <c r="I179" s="45">
        <f t="shared" si="380"/>
        <v>0</v>
      </c>
      <c r="J179" s="45">
        <f t="shared" si="380"/>
        <v>0</v>
      </c>
      <c r="K179" s="45">
        <f t="shared" si="380"/>
        <v>0</v>
      </c>
      <c r="L179" s="45">
        <f t="shared" si="380"/>
        <v>0</v>
      </c>
      <c r="M179" s="45">
        <f t="shared" si="380"/>
        <v>0</v>
      </c>
      <c r="N179" s="45">
        <f t="shared" si="380"/>
        <v>0</v>
      </c>
      <c r="O179" s="45">
        <f t="shared" si="380"/>
        <v>0</v>
      </c>
      <c r="P179" s="45">
        <f t="shared" si="380"/>
        <v>0</v>
      </c>
      <c r="Q179" s="45">
        <f t="shared" si="380"/>
        <v>0</v>
      </c>
      <c r="R179" s="45">
        <f t="shared" si="380"/>
        <v>0</v>
      </c>
      <c r="S179" s="45">
        <f t="shared" si="380"/>
        <v>0</v>
      </c>
      <c r="T179" s="45">
        <f t="shared" si="380"/>
        <v>0</v>
      </c>
      <c r="U179" s="45">
        <f t="shared" si="380"/>
        <v>0</v>
      </c>
      <c r="V179" s="45">
        <f t="shared" si="380"/>
        <v>0</v>
      </c>
      <c r="W179" s="45">
        <f t="shared" si="380"/>
        <v>0</v>
      </c>
      <c r="X179" s="45">
        <f t="shared" si="380"/>
        <v>0</v>
      </c>
      <c r="Y179" s="45">
        <f t="shared" si="380"/>
        <v>0</v>
      </c>
      <c r="Z179" s="45">
        <f t="shared" si="380"/>
        <v>0</v>
      </c>
      <c r="AA179" s="45">
        <f t="shared" si="380"/>
        <v>0</v>
      </c>
      <c r="AB179" s="45">
        <f t="shared" si="380"/>
        <v>0</v>
      </c>
      <c r="AC179" s="45">
        <f t="shared" si="380"/>
        <v>0</v>
      </c>
      <c r="AD179" s="45">
        <f t="shared" si="380"/>
        <v>0</v>
      </c>
      <c r="AE179" s="45">
        <f t="shared" si="380"/>
        <v>0</v>
      </c>
      <c r="AF179" s="45">
        <f t="shared" si="380"/>
        <v>0</v>
      </c>
      <c r="AG179" s="45">
        <f t="shared" si="380"/>
        <v>0</v>
      </c>
      <c r="AH179" s="45">
        <f t="shared" si="380"/>
        <v>0</v>
      </c>
      <c r="AI179" s="45">
        <f t="shared" si="380"/>
        <v>0</v>
      </c>
      <c r="AJ179" s="45">
        <f t="shared" si="380"/>
        <v>0</v>
      </c>
      <c r="AK179" s="45">
        <f t="shared" si="380"/>
        <v>0</v>
      </c>
      <c r="AL179" s="45">
        <f t="shared" si="380"/>
        <v>0</v>
      </c>
      <c r="AM179" s="45">
        <f t="shared" si="380"/>
        <v>0</v>
      </c>
      <c r="AN179" s="45">
        <f t="shared" si="380"/>
        <v>0</v>
      </c>
      <c r="AO179" s="45">
        <f t="shared" si="380"/>
        <v>0</v>
      </c>
      <c r="AP179" s="45">
        <f t="shared" si="380"/>
        <v>0</v>
      </c>
      <c r="AQ179" s="45">
        <f t="shared" si="380"/>
        <v>0</v>
      </c>
      <c r="AR179" s="45">
        <f t="shared" si="380"/>
        <v>0</v>
      </c>
      <c r="AS179" s="45">
        <f t="shared" si="380"/>
        <v>0</v>
      </c>
      <c r="AT179" s="45"/>
      <c r="AU179" s="45"/>
      <c r="AV179" s="45">
        <f t="shared" si="380"/>
        <v>0</v>
      </c>
      <c r="AW179" s="45">
        <f t="shared" si="380"/>
        <v>0</v>
      </c>
      <c r="AX179" s="45">
        <f t="shared" si="380"/>
        <v>0</v>
      </c>
      <c r="AY179" s="45"/>
      <c r="AZ179" s="45">
        <f t="shared" si="380"/>
        <v>0</v>
      </c>
      <c r="BA179" s="45">
        <f t="shared" si="380"/>
        <v>199724757</v>
      </c>
      <c r="BB179" s="45">
        <f t="shared" si="380"/>
        <v>0</v>
      </c>
      <c r="BC179" s="45">
        <f t="shared" si="380"/>
        <v>0</v>
      </c>
      <c r="BD179" s="45">
        <f t="shared" si="380"/>
        <v>0</v>
      </c>
      <c r="BE179" s="45">
        <f t="shared" si="380"/>
        <v>0</v>
      </c>
      <c r="BF179" s="45">
        <f t="shared" si="380"/>
        <v>0</v>
      </c>
      <c r="BG179" s="45">
        <f t="shared" si="380"/>
        <v>0</v>
      </c>
      <c r="BH179" s="45">
        <f t="shared" si="380"/>
        <v>0</v>
      </c>
      <c r="BI179" s="45">
        <f t="shared" si="380"/>
        <v>0</v>
      </c>
      <c r="BJ179" s="45">
        <f t="shared" si="380"/>
        <v>0</v>
      </c>
      <c r="BK179" s="45">
        <f t="shared" si="380"/>
        <v>0</v>
      </c>
      <c r="BL179" s="45">
        <f t="shared" si="380"/>
        <v>0</v>
      </c>
      <c r="BM179" s="45">
        <f t="shared" si="380"/>
        <v>199724757</v>
      </c>
      <c r="BN179" s="45">
        <f t="shared" si="380"/>
        <v>0</v>
      </c>
      <c r="BO179" s="45">
        <f t="shared" si="380"/>
        <v>0</v>
      </c>
      <c r="BP179" s="45">
        <f t="shared" si="380"/>
        <v>0</v>
      </c>
      <c r="BQ179" s="45">
        <f t="shared" si="380"/>
        <v>0</v>
      </c>
      <c r="BR179" s="45">
        <f t="shared" si="380"/>
        <v>0</v>
      </c>
      <c r="BS179" s="45">
        <f t="shared" si="380"/>
        <v>0</v>
      </c>
      <c r="BT179" s="45">
        <f t="shared" ref="BT179:CT179" si="381">SUM(BT180)</f>
        <v>163329606</v>
      </c>
      <c r="BU179" s="45">
        <f t="shared" si="381"/>
        <v>0</v>
      </c>
      <c r="BV179" s="45">
        <f t="shared" si="381"/>
        <v>0</v>
      </c>
      <c r="BW179" s="45">
        <f t="shared" si="381"/>
        <v>36395151</v>
      </c>
      <c r="BX179" s="45">
        <f t="shared" si="381"/>
        <v>0</v>
      </c>
      <c r="BY179" s="45">
        <f t="shared" si="381"/>
        <v>0</v>
      </c>
      <c r="BZ179" s="45">
        <f t="shared" si="381"/>
        <v>0</v>
      </c>
      <c r="CA179" s="45">
        <f t="shared" si="381"/>
        <v>0</v>
      </c>
      <c r="CB179" s="45">
        <f t="shared" si="381"/>
        <v>0</v>
      </c>
      <c r="CC179" s="45">
        <f t="shared" si="381"/>
        <v>0</v>
      </c>
      <c r="CD179" s="45">
        <f t="shared" si="381"/>
        <v>0</v>
      </c>
      <c r="CE179" s="45">
        <f t="shared" si="381"/>
        <v>0</v>
      </c>
      <c r="CF179" s="45">
        <f t="shared" si="381"/>
        <v>0</v>
      </c>
      <c r="CG179" s="45">
        <f t="shared" si="381"/>
        <v>0</v>
      </c>
      <c r="CH179" s="45">
        <f t="shared" si="381"/>
        <v>0</v>
      </c>
      <c r="CI179" s="45">
        <f t="shared" si="381"/>
        <v>0</v>
      </c>
      <c r="CJ179" s="45">
        <f t="shared" si="381"/>
        <v>0</v>
      </c>
      <c r="CK179" s="45">
        <f t="shared" si="381"/>
        <v>0</v>
      </c>
      <c r="CL179" s="45">
        <f t="shared" si="381"/>
        <v>0</v>
      </c>
      <c r="CM179" s="45">
        <f t="shared" si="381"/>
        <v>0</v>
      </c>
      <c r="CN179" s="45"/>
      <c r="CO179" s="45"/>
      <c r="CP179" s="45">
        <f t="shared" si="381"/>
        <v>0</v>
      </c>
      <c r="CQ179" s="45">
        <f t="shared" si="381"/>
        <v>0</v>
      </c>
      <c r="CR179" s="45">
        <f t="shared" si="381"/>
        <v>0</v>
      </c>
      <c r="CS179" s="45">
        <f t="shared" si="381"/>
        <v>0</v>
      </c>
      <c r="CT179" s="46">
        <f t="shared" si="381"/>
        <v>0</v>
      </c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</row>
    <row r="180" spans="1:124" s="52" customFormat="1" ht="26.4" customHeight="1" x14ac:dyDescent="0.3">
      <c r="A180" s="47" t="s">
        <v>1</v>
      </c>
      <c r="B180" s="47" t="s">
        <v>82</v>
      </c>
      <c r="C180" s="16" t="s">
        <v>288</v>
      </c>
      <c r="D180" s="45">
        <f>SUM(E180+BY180+CQ180)</f>
        <v>199724757</v>
      </c>
      <c r="E180" s="48">
        <f>SUM(F180+BA180)</f>
        <v>199724757</v>
      </c>
      <c r="F180" s="48">
        <f>SUM(G180+H180+I180+P180+S180+T180+U180+AE180+AD180)</f>
        <v>0</v>
      </c>
      <c r="G180" s="48">
        <v>0</v>
      </c>
      <c r="H180" s="48">
        <v>0</v>
      </c>
      <c r="I180" s="48">
        <f t="shared" si="291"/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f t="shared" si="292"/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f t="shared" ref="U180" si="382">SUM(V180:AC180)</f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f>SUM(AF180:AZ180)</f>
        <v>0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0</v>
      </c>
      <c r="AQ180" s="48">
        <v>0</v>
      </c>
      <c r="AR180" s="48">
        <v>0</v>
      </c>
      <c r="AS180" s="48">
        <v>0</v>
      </c>
      <c r="AT180" s="48"/>
      <c r="AU180" s="48"/>
      <c r="AV180" s="48">
        <v>0</v>
      </c>
      <c r="AW180" s="48">
        <v>0</v>
      </c>
      <c r="AX180" s="48">
        <v>0</v>
      </c>
      <c r="AY180" s="48"/>
      <c r="AZ180" s="48">
        <v>0</v>
      </c>
      <c r="BA180" s="48">
        <f>SUM(BB180+BF180+BI180+BJ180+BM180)</f>
        <v>199724757</v>
      </c>
      <c r="BB180" s="48">
        <f>SUM(BC180:BE180)</f>
        <v>0</v>
      </c>
      <c r="BC180" s="48">
        <v>0</v>
      </c>
      <c r="BD180" s="48">
        <v>0</v>
      </c>
      <c r="BE180" s="48">
        <v>0</v>
      </c>
      <c r="BF180" s="48">
        <f>SUM(BH180:BH180)</f>
        <v>0</v>
      </c>
      <c r="BG180" s="48">
        <v>0</v>
      </c>
      <c r="BH180" s="48">
        <v>0</v>
      </c>
      <c r="BI180" s="48">
        <v>0</v>
      </c>
      <c r="BJ180" s="48">
        <f t="shared" si="294"/>
        <v>0</v>
      </c>
      <c r="BK180" s="48">
        <v>0</v>
      </c>
      <c r="BL180" s="48">
        <v>0</v>
      </c>
      <c r="BM180" s="48">
        <f>SUM(BN180:BX180)</f>
        <v>199724757</v>
      </c>
      <c r="BN180" s="48">
        <v>0</v>
      </c>
      <c r="BO180" s="48">
        <v>0</v>
      </c>
      <c r="BP180" s="48">
        <v>0</v>
      </c>
      <c r="BQ180" s="48">
        <v>0</v>
      </c>
      <c r="BR180" s="48">
        <v>0</v>
      </c>
      <c r="BS180" s="48">
        <v>0</v>
      </c>
      <c r="BT180" s="49">
        <v>163329606</v>
      </c>
      <c r="BU180" s="48">
        <v>0</v>
      </c>
      <c r="BV180" s="48">
        <v>0</v>
      </c>
      <c r="BW180" s="49">
        <v>36395151</v>
      </c>
      <c r="BX180" s="48">
        <v>0</v>
      </c>
      <c r="BY180" s="48">
        <f>SUM(BZ180+CP180)</f>
        <v>0</v>
      </c>
      <c r="BZ180" s="48">
        <f>SUM(CA180+CD180+CJ180)</f>
        <v>0</v>
      </c>
      <c r="CA180" s="48">
        <f t="shared" si="295"/>
        <v>0</v>
      </c>
      <c r="CB180" s="48">
        <v>0</v>
      </c>
      <c r="CC180" s="48">
        <v>0</v>
      </c>
      <c r="CD180" s="48">
        <f>SUM(CE180:CI180)</f>
        <v>0</v>
      </c>
      <c r="CE180" s="48">
        <v>0</v>
      </c>
      <c r="CF180" s="48">
        <v>0</v>
      </c>
      <c r="CG180" s="48">
        <v>0</v>
      </c>
      <c r="CH180" s="48">
        <v>0</v>
      </c>
      <c r="CI180" s="48">
        <v>0</v>
      </c>
      <c r="CJ180" s="48">
        <f>SUM(CK180:CO180)</f>
        <v>0</v>
      </c>
      <c r="CK180" s="48">
        <v>0</v>
      </c>
      <c r="CL180" s="48">
        <v>0</v>
      </c>
      <c r="CM180" s="48">
        <v>0</v>
      </c>
      <c r="CN180" s="48"/>
      <c r="CO180" s="48"/>
      <c r="CP180" s="48">
        <v>0</v>
      </c>
      <c r="CQ180" s="48">
        <f t="shared" si="297"/>
        <v>0</v>
      </c>
      <c r="CR180" s="48">
        <f t="shared" si="298"/>
        <v>0</v>
      </c>
      <c r="CS180" s="48">
        <v>0</v>
      </c>
      <c r="CT180" s="50">
        <v>0</v>
      </c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</row>
    <row r="181" spans="1:124" s="44" customFormat="1" ht="23.4" customHeight="1" x14ac:dyDescent="0.3">
      <c r="A181" s="39" t="s">
        <v>289</v>
      </c>
      <c r="B181" s="39" t="s">
        <v>1</v>
      </c>
      <c r="C181" s="15" t="s">
        <v>290</v>
      </c>
      <c r="D181" s="45">
        <f t="shared" ref="D181:AK181" si="383">SUM(D182)</f>
        <v>25171404</v>
      </c>
      <c r="E181" s="45">
        <f t="shared" si="383"/>
        <v>25171404</v>
      </c>
      <c r="F181" s="45">
        <f t="shared" si="383"/>
        <v>0</v>
      </c>
      <c r="G181" s="45">
        <f t="shared" si="383"/>
        <v>0</v>
      </c>
      <c r="H181" s="45">
        <f t="shared" si="383"/>
        <v>0</v>
      </c>
      <c r="I181" s="45">
        <f t="shared" si="383"/>
        <v>0</v>
      </c>
      <c r="J181" s="45">
        <f t="shared" si="383"/>
        <v>0</v>
      </c>
      <c r="K181" s="45">
        <f t="shared" si="383"/>
        <v>0</v>
      </c>
      <c r="L181" s="45">
        <f t="shared" si="383"/>
        <v>0</v>
      </c>
      <c r="M181" s="45">
        <f t="shared" si="383"/>
        <v>0</v>
      </c>
      <c r="N181" s="45">
        <f t="shared" si="383"/>
        <v>0</v>
      </c>
      <c r="O181" s="45">
        <f t="shared" si="383"/>
        <v>0</v>
      </c>
      <c r="P181" s="45">
        <f t="shared" si="383"/>
        <v>0</v>
      </c>
      <c r="Q181" s="45">
        <f t="shared" si="383"/>
        <v>0</v>
      </c>
      <c r="R181" s="45">
        <f t="shared" si="383"/>
        <v>0</v>
      </c>
      <c r="S181" s="45">
        <f t="shared" si="383"/>
        <v>0</v>
      </c>
      <c r="T181" s="45">
        <f t="shared" si="383"/>
        <v>0</v>
      </c>
      <c r="U181" s="45">
        <f t="shared" si="383"/>
        <v>0</v>
      </c>
      <c r="V181" s="45">
        <f t="shared" si="383"/>
        <v>0</v>
      </c>
      <c r="W181" s="45">
        <f t="shared" si="383"/>
        <v>0</v>
      </c>
      <c r="X181" s="45">
        <f t="shared" si="383"/>
        <v>0</v>
      </c>
      <c r="Y181" s="45">
        <f t="shared" si="383"/>
        <v>0</v>
      </c>
      <c r="Z181" s="45">
        <f t="shared" si="383"/>
        <v>0</v>
      </c>
      <c r="AA181" s="45">
        <f t="shared" si="383"/>
        <v>0</v>
      </c>
      <c r="AB181" s="45">
        <f t="shared" si="383"/>
        <v>0</v>
      </c>
      <c r="AC181" s="45">
        <f t="shared" si="383"/>
        <v>0</v>
      </c>
      <c r="AD181" s="45">
        <f t="shared" si="383"/>
        <v>0</v>
      </c>
      <c r="AE181" s="45">
        <f t="shared" si="383"/>
        <v>0</v>
      </c>
      <c r="AF181" s="45">
        <f t="shared" si="383"/>
        <v>0</v>
      </c>
      <c r="AG181" s="45">
        <f t="shared" si="383"/>
        <v>0</v>
      </c>
      <c r="AH181" s="45">
        <f t="shared" si="383"/>
        <v>0</v>
      </c>
      <c r="AI181" s="45">
        <f t="shared" si="383"/>
        <v>0</v>
      </c>
      <c r="AJ181" s="45">
        <f t="shared" si="383"/>
        <v>0</v>
      </c>
      <c r="AK181" s="45">
        <f t="shared" si="383"/>
        <v>0</v>
      </c>
      <c r="AL181" s="45">
        <f t="shared" ref="AL181:CT181" si="384">SUM(AL182)</f>
        <v>0</v>
      </c>
      <c r="AM181" s="45">
        <f t="shared" si="384"/>
        <v>0</v>
      </c>
      <c r="AN181" s="45">
        <f t="shared" si="384"/>
        <v>0</v>
      </c>
      <c r="AO181" s="45">
        <f t="shared" si="384"/>
        <v>0</v>
      </c>
      <c r="AP181" s="45">
        <f t="shared" si="384"/>
        <v>0</v>
      </c>
      <c r="AQ181" s="45">
        <f t="shared" si="384"/>
        <v>0</v>
      </c>
      <c r="AR181" s="45">
        <f t="shared" si="384"/>
        <v>0</v>
      </c>
      <c r="AS181" s="45">
        <f t="shared" si="384"/>
        <v>0</v>
      </c>
      <c r="AT181" s="45"/>
      <c r="AU181" s="45"/>
      <c r="AV181" s="45">
        <f t="shared" si="384"/>
        <v>0</v>
      </c>
      <c r="AW181" s="45">
        <f t="shared" si="384"/>
        <v>0</v>
      </c>
      <c r="AX181" s="45">
        <f t="shared" si="384"/>
        <v>0</v>
      </c>
      <c r="AY181" s="45"/>
      <c r="AZ181" s="45">
        <f t="shared" si="384"/>
        <v>0</v>
      </c>
      <c r="BA181" s="45">
        <f t="shared" si="384"/>
        <v>25171404</v>
      </c>
      <c r="BB181" s="45">
        <f t="shared" si="384"/>
        <v>0</v>
      </c>
      <c r="BC181" s="45">
        <f t="shared" si="384"/>
        <v>0</v>
      </c>
      <c r="BD181" s="45">
        <f t="shared" si="384"/>
        <v>0</v>
      </c>
      <c r="BE181" s="45">
        <f t="shared" si="384"/>
        <v>0</v>
      </c>
      <c r="BF181" s="45">
        <f t="shared" si="384"/>
        <v>0</v>
      </c>
      <c r="BG181" s="45">
        <f t="shared" si="384"/>
        <v>0</v>
      </c>
      <c r="BH181" s="45">
        <f t="shared" si="384"/>
        <v>0</v>
      </c>
      <c r="BI181" s="45">
        <f t="shared" si="384"/>
        <v>0</v>
      </c>
      <c r="BJ181" s="45">
        <f t="shared" si="384"/>
        <v>0</v>
      </c>
      <c r="BK181" s="45">
        <f t="shared" si="384"/>
        <v>0</v>
      </c>
      <c r="BL181" s="45">
        <f t="shared" si="384"/>
        <v>0</v>
      </c>
      <c r="BM181" s="45">
        <f t="shared" si="384"/>
        <v>25171404</v>
      </c>
      <c r="BN181" s="45">
        <f t="shared" si="384"/>
        <v>0</v>
      </c>
      <c r="BO181" s="45">
        <f t="shared" si="384"/>
        <v>0</v>
      </c>
      <c r="BP181" s="45">
        <f t="shared" si="384"/>
        <v>0</v>
      </c>
      <c r="BQ181" s="45">
        <f t="shared" si="384"/>
        <v>25171404</v>
      </c>
      <c r="BR181" s="45">
        <f t="shared" si="384"/>
        <v>0</v>
      </c>
      <c r="BS181" s="45">
        <f t="shared" si="384"/>
        <v>0</v>
      </c>
      <c r="BT181" s="45">
        <f t="shared" si="384"/>
        <v>0</v>
      </c>
      <c r="BU181" s="45">
        <f t="shared" si="384"/>
        <v>0</v>
      </c>
      <c r="BV181" s="45">
        <f t="shared" si="384"/>
        <v>0</v>
      </c>
      <c r="BW181" s="45">
        <f t="shared" si="384"/>
        <v>0</v>
      </c>
      <c r="BX181" s="45">
        <f t="shared" si="384"/>
        <v>0</v>
      </c>
      <c r="BY181" s="45">
        <f t="shared" si="384"/>
        <v>0</v>
      </c>
      <c r="BZ181" s="45">
        <f t="shared" si="384"/>
        <v>0</v>
      </c>
      <c r="CA181" s="45">
        <f t="shared" si="384"/>
        <v>0</v>
      </c>
      <c r="CB181" s="45">
        <f t="shared" si="384"/>
        <v>0</v>
      </c>
      <c r="CC181" s="45">
        <f t="shared" si="384"/>
        <v>0</v>
      </c>
      <c r="CD181" s="45">
        <f t="shared" si="384"/>
        <v>0</v>
      </c>
      <c r="CE181" s="45">
        <f t="shared" si="384"/>
        <v>0</v>
      </c>
      <c r="CF181" s="45">
        <f t="shared" si="384"/>
        <v>0</v>
      </c>
      <c r="CG181" s="45">
        <f t="shared" si="384"/>
        <v>0</v>
      </c>
      <c r="CH181" s="45">
        <f t="shared" si="384"/>
        <v>0</v>
      </c>
      <c r="CI181" s="45">
        <f t="shared" si="384"/>
        <v>0</v>
      </c>
      <c r="CJ181" s="45">
        <f t="shared" si="384"/>
        <v>0</v>
      </c>
      <c r="CK181" s="45">
        <f t="shared" si="384"/>
        <v>0</v>
      </c>
      <c r="CL181" s="45">
        <f t="shared" si="384"/>
        <v>0</v>
      </c>
      <c r="CM181" s="45">
        <f t="shared" si="384"/>
        <v>0</v>
      </c>
      <c r="CN181" s="45"/>
      <c r="CO181" s="45"/>
      <c r="CP181" s="45">
        <f t="shared" si="384"/>
        <v>0</v>
      </c>
      <c r="CQ181" s="45">
        <f t="shared" si="384"/>
        <v>0</v>
      </c>
      <c r="CR181" s="45">
        <f t="shared" si="384"/>
        <v>0</v>
      </c>
      <c r="CS181" s="45">
        <f t="shared" si="384"/>
        <v>0</v>
      </c>
      <c r="CT181" s="46">
        <f t="shared" si="384"/>
        <v>0</v>
      </c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</row>
    <row r="182" spans="1:124" s="52" customFormat="1" ht="15.6" x14ac:dyDescent="0.3">
      <c r="A182" s="47" t="s">
        <v>1</v>
      </c>
      <c r="B182" s="47" t="s">
        <v>103</v>
      </c>
      <c r="C182" s="16" t="s">
        <v>53</v>
      </c>
      <c r="D182" s="45">
        <f>SUM(E182+BY182+CQ182)</f>
        <v>25171404</v>
      </c>
      <c r="E182" s="48">
        <f>SUM(F182+BA182)</f>
        <v>25171404</v>
      </c>
      <c r="F182" s="48">
        <f>SUM(G182+H182+I182+P182+S182+T182+U182+AE182+AD182)</f>
        <v>0</v>
      </c>
      <c r="G182" s="48">
        <v>0</v>
      </c>
      <c r="H182" s="48">
        <v>0</v>
      </c>
      <c r="I182" s="48">
        <f t="shared" si="291"/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f t="shared" si="292"/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f t="shared" ref="U182" si="385">SUM(V182:AC182)</f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f>SUM(AF182:AZ182)</f>
        <v>0</v>
      </c>
      <c r="AF182" s="48">
        <v>0</v>
      </c>
      <c r="AG182" s="48">
        <v>0</v>
      </c>
      <c r="AH182" s="48">
        <v>0</v>
      </c>
      <c r="AI182" s="48">
        <v>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0</v>
      </c>
      <c r="AQ182" s="48">
        <v>0</v>
      </c>
      <c r="AR182" s="48">
        <v>0</v>
      </c>
      <c r="AS182" s="48">
        <v>0</v>
      </c>
      <c r="AT182" s="48"/>
      <c r="AU182" s="48"/>
      <c r="AV182" s="48">
        <v>0</v>
      </c>
      <c r="AW182" s="48">
        <v>0</v>
      </c>
      <c r="AX182" s="48">
        <v>0</v>
      </c>
      <c r="AY182" s="48"/>
      <c r="AZ182" s="48">
        <v>0</v>
      </c>
      <c r="BA182" s="48">
        <f>SUM(BB182+BF182+BI182+BJ182+BM182)</f>
        <v>25171404</v>
      </c>
      <c r="BB182" s="48">
        <f>SUM(BC182:BE182)</f>
        <v>0</v>
      </c>
      <c r="BC182" s="48">
        <v>0</v>
      </c>
      <c r="BD182" s="48">
        <v>0</v>
      </c>
      <c r="BE182" s="48">
        <v>0</v>
      </c>
      <c r="BF182" s="48">
        <f>SUM(BH182:BH182)</f>
        <v>0</v>
      </c>
      <c r="BG182" s="48">
        <v>0</v>
      </c>
      <c r="BH182" s="48">
        <v>0</v>
      </c>
      <c r="BI182" s="48">
        <v>0</v>
      </c>
      <c r="BJ182" s="48">
        <f t="shared" si="294"/>
        <v>0</v>
      </c>
      <c r="BK182" s="48">
        <v>0</v>
      </c>
      <c r="BL182" s="48">
        <v>0</v>
      </c>
      <c r="BM182" s="48">
        <f>SUM(BN182:BX182)</f>
        <v>25171404</v>
      </c>
      <c r="BN182" s="48">
        <v>0</v>
      </c>
      <c r="BO182" s="48">
        <v>0</v>
      </c>
      <c r="BP182" s="48">
        <v>0</v>
      </c>
      <c r="BQ182" s="49">
        <v>25171404</v>
      </c>
      <c r="BR182" s="48">
        <v>0</v>
      </c>
      <c r="BS182" s="48">
        <v>0</v>
      </c>
      <c r="BT182" s="48">
        <v>0</v>
      </c>
      <c r="BU182" s="48">
        <v>0</v>
      </c>
      <c r="BV182" s="48">
        <v>0</v>
      </c>
      <c r="BW182" s="48">
        <v>0</v>
      </c>
      <c r="BX182" s="48">
        <v>0</v>
      </c>
      <c r="BY182" s="48">
        <f>SUM(BZ182+CP182)</f>
        <v>0</v>
      </c>
      <c r="BZ182" s="48">
        <f>SUM(CA182+CD182+CJ182)</f>
        <v>0</v>
      </c>
      <c r="CA182" s="48">
        <f t="shared" si="295"/>
        <v>0</v>
      </c>
      <c r="CB182" s="48">
        <v>0</v>
      </c>
      <c r="CC182" s="48">
        <v>0</v>
      </c>
      <c r="CD182" s="48">
        <f>SUM(CE182:CI182)</f>
        <v>0</v>
      </c>
      <c r="CE182" s="48">
        <v>0</v>
      </c>
      <c r="CF182" s="48">
        <v>0</v>
      </c>
      <c r="CG182" s="48">
        <v>0</v>
      </c>
      <c r="CH182" s="48">
        <v>0</v>
      </c>
      <c r="CI182" s="48">
        <v>0</v>
      </c>
      <c r="CJ182" s="48">
        <f>SUM(CK182:CO182)</f>
        <v>0</v>
      </c>
      <c r="CK182" s="48">
        <v>0</v>
      </c>
      <c r="CL182" s="48">
        <v>0</v>
      </c>
      <c r="CM182" s="48">
        <v>0</v>
      </c>
      <c r="CN182" s="48"/>
      <c r="CO182" s="48"/>
      <c r="CP182" s="48">
        <v>0</v>
      </c>
      <c r="CQ182" s="48">
        <f t="shared" si="297"/>
        <v>0</v>
      </c>
      <c r="CR182" s="48">
        <f t="shared" si="298"/>
        <v>0</v>
      </c>
      <c r="CS182" s="48">
        <v>0</v>
      </c>
      <c r="CT182" s="50">
        <v>0</v>
      </c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</row>
    <row r="183" spans="1:124" s="44" customFormat="1" ht="46.8" x14ac:dyDescent="0.3">
      <c r="A183" s="39" t="s">
        <v>291</v>
      </c>
      <c r="B183" s="39" t="s">
        <v>1</v>
      </c>
      <c r="C183" s="15" t="s">
        <v>603</v>
      </c>
      <c r="D183" s="45">
        <f t="shared" ref="D183:AK183" si="386">SUM(D184)</f>
        <v>100000</v>
      </c>
      <c r="E183" s="45">
        <f t="shared" si="386"/>
        <v>100000</v>
      </c>
      <c r="F183" s="45">
        <f t="shared" si="386"/>
        <v>0</v>
      </c>
      <c r="G183" s="45">
        <f t="shared" si="386"/>
        <v>0</v>
      </c>
      <c r="H183" s="45">
        <f t="shared" si="386"/>
        <v>0</v>
      </c>
      <c r="I183" s="45">
        <f t="shared" si="386"/>
        <v>0</v>
      </c>
      <c r="J183" s="45">
        <f t="shared" si="386"/>
        <v>0</v>
      </c>
      <c r="K183" s="45">
        <f t="shared" si="386"/>
        <v>0</v>
      </c>
      <c r="L183" s="45">
        <f t="shared" si="386"/>
        <v>0</v>
      </c>
      <c r="M183" s="45">
        <f t="shared" si="386"/>
        <v>0</v>
      </c>
      <c r="N183" s="45">
        <f t="shared" si="386"/>
        <v>0</v>
      </c>
      <c r="O183" s="45">
        <f t="shared" si="386"/>
        <v>0</v>
      </c>
      <c r="P183" s="45">
        <f t="shared" si="386"/>
        <v>0</v>
      </c>
      <c r="Q183" s="45">
        <f t="shared" si="386"/>
        <v>0</v>
      </c>
      <c r="R183" s="45">
        <f t="shared" si="386"/>
        <v>0</v>
      </c>
      <c r="S183" s="45">
        <f t="shared" si="386"/>
        <v>0</v>
      </c>
      <c r="T183" s="45">
        <f t="shared" si="386"/>
        <v>0</v>
      </c>
      <c r="U183" s="45">
        <f t="shared" si="386"/>
        <v>0</v>
      </c>
      <c r="V183" s="45">
        <f t="shared" si="386"/>
        <v>0</v>
      </c>
      <c r="W183" s="45">
        <f t="shared" si="386"/>
        <v>0</v>
      </c>
      <c r="X183" s="45">
        <f t="shared" si="386"/>
        <v>0</v>
      </c>
      <c r="Y183" s="45">
        <f t="shared" si="386"/>
        <v>0</v>
      </c>
      <c r="Z183" s="45">
        <f t="shared" si="386"/>
        <v>0</v>
      </c>
      <c r="AA183" s="45">
        <f t="shared" si="386"/>
        <v>0</v>
      </c>
      <c r="AB183" s="45">
        <f t="shared" si="386"/>
        <v>0</v>
      </c>
      <c r="AC183" s="45">
        <f t="shared" si="386"/>
        <v>0</v>
      </c>
      <c r="AD183" s="45">
        <f t="shared" si="386"/>
        <v>0</v>
      </c>
      <c r="AE183" s="45">
        <f t="shared" si="386"/>
        <v>0</v>
      </c>
      <c r="AF183" s="45">
        <f t="shared" si="386"/>
        <v>0</v>
      </c>
      <c r="AG183" s="45">
        <f t="shared" si="386"/>
        <v>0</v>
      </c>
      <c r="AH183" s="45">
        <f t="shared" si="386"/>
        <v>0</v>
      </c>
      <c r="AI183" s="45">
        <f t="shared" si="386"/>
        <v>0</v>
      </c>
      <c r="AJ183" s="45">
        <f t="shared" si="386"/>
        <v>0</v>
      </c>
      <c r="AK183" s="45">
        <f t="shared" si="386"/>
        <v>0</v>
      </c>
      <c r="AL183" s="45">
        <f t="shared" ref="AL183:CT183" si="387">SUM(AL184)</f>
        <v>0</v>
      </c>
      <c r="AM183" s="45">
        <f t="shared" si="387"/>
        <v>0</v>
      </c>
      <c r="AN183" s="45">
        <f t="shared" si="387"/>
        <v>0</v>
      </c>
      <c r="AO183" s="45">
        <f t="shared" si="387"/>
        <v>0</v>
      </c>
      <c r="AP183" s="45">
        <f t="shared" si="387"/>
        <v>0</v>
      </c>
      <c r="AQ183" s="45">
        <f t="shared" si="387"/>
        <v>0</v>
      </c>
      <c r="AR183" s="45">
        <f t="shared" si="387"/>
        <v>0</v>
      </c>
      <c r="AS183" s="45">
        <f t="shared" si="387"/>
        <v>0</v>
      </c>
      <c r="AT183" s="45"/>
      <c r="AU183" s="45"/>
      <c r="AV183" s="45">
        <f t="shared" si="387"/>
        <v>0</v>
      </c>
      <c r="AW183" s="45">
        <f t="shared" si="387"/>
        <v>0</v>
      </c>
      <c r="AX183" s="45">
        <f t="shared" si="387"/>
        <v>0</v>
      </c>
      <c r="AY183" s="45"/>
      <c r="AZ183" s="45">
        <f t="shared" si="387"/>
        <v>0</v>
      </c>
      <c r="BA183" s="45">
        <f t="shared" si="387"/>
        <v>100000</v>
      </c>
      <c r="BB183" s="45">
        <f t="shared" si="387"/>
        <v>0</v>
      </c>
      <c r="BC183" s="45">
        <f t="shared" si="387"/>
        <v>0</v>
      </c>
      <c r="BD183" s="45">
        <f t="shared" si="387"/>
        <v>0</v>
      </c>
      <c r="BE183" s="45">
        <f t="shared" si="387"/>
        <v>0</v>
      </c>
      <c r="BF183" s="45">
        <f t="shared" si="387"/>
        <v>0</v>
      </c>
      <c r="BG183" s="45">
        <f t="shared" si="387"/>
        <v>0</v>
      </c>
      <c r="BH183" s="45">
        <f t="shared" si="387"/>
        <v>0</v>
      </c>
      <c r="BI183" s="45">
        <f t="shared" si="387"/>
        <v>0</v>
      </c>
      <c r="BJ183" s="45">
        <f t="shared" si="387"/>
        <v>0</v>
      </c>
      <c r="BK183" s="45">
        <f t="shared" si="387"/>
        <v>0</v>
      </c>
      <c r="BL183" s="45">
        <f t="shared" si="387"/>
        <v>0</v>
      </c>
      <c r="BM183" s="45">
        <f t="shared" si="387"/>
        <v>100000</v>
      </c>
      <c r="BN183" s="45">
        <f t="shared" si="387"/>
        <v>0</v>
      </c>
      <c r="BO183" s="45">
        <f t="shared" si="387"/>
        <v>0</v>
      </c>
      <c r="BP183" s="45">
        <f t="shared" si="387"/>
        <v>0</v>
      </c>
      <c r="BQ183" s="45">
        <f t="shared" si="387"/>
        <v>0</v>
      </c>
      <c r="BR183" s="45">
        <f t="shared" si="387"/>
        <v>100000</v>
      </c>
      <c r="BS183" s="45">
        <f t="shared" si="387"/>
        <v>0</v>
      </c>
      <c r="BT183" s="45">
        <f t="shared" si="387"/>
        <v>0</v>
      </c>
      <c r="BU183" s="45">
        <f t="shared" si="387"/>
        <v>0</v>
      </c>
      <c r="BV183" s="45">
        <f t="shared" si="387"/>
        <v>0</v>
      </c>
      <c r="BW183" s="45">
        <f t="shared" si="387"/>
        <v>0</v>
      </c>
      <c r="BX183" s="45">
        <f t="shared" si="387"/>
        <v>0</v>
      </c>
      <c r="BY183" s="45">
        <f t="shared" si="387"/>
        <v>0</v>
      </c>
      <c r="BZ183" s="45">
        <f t="shared" si="387"/>
        <v>0</v>
      </c>
      <c r="CA183" s="45">
        <f t="shared" si="387"/>
        <v>0</v>
      </c>
      <c r="CB183" s="45">
        <f t="shared" si="387"/>
        <v>0</v>
      </c>
      <c r="CC183" s="45">
        <f t="shared" si="387"/>
        <v>0</v>
      </c>
      <c r="CD183" s="45">
        <f t="shared" si="387"/>
        <v>0</v>
      </c>
      <c r="CE183" s="45">
        <f t="shared" si="387"/>
        <v>0</v>
      </c>
      <c r="CF183" s="45">
        <f t="shared" si="387"/>
        <v>0</v>
      </c>
      <c r="CG183" s="45">
        <f t="shared" si="387"/>
        <v>0</v>
      </c>
      <c r="CH183" s="45">
        <f t="shared" si="387"/>
        <v>0</v>
      </c>
      <c r="CI183" s="45">
        <f t="shared" si="387"/>
        <v>0</v>
      </c>
      <c r="CJ183" s="45">
        <f t="shared" si="387"/>
        <v>0</v>
      </c>
      <c r="CK183" s="45">
        <f t="shared" si="387"/>
        <v>0</v>
      </c>
      <c r="CL183" s="45">
        <f t="shared" si="387"/>
        <v>0</v>
      </c>
      <c r="CM183" s="45">
        <f t="shared" si="387"/>
        <v>0</v>
      </c>
      <c r="CN183" s="45"/>
      <c r="CO183" s="45"/>
      <c r="CP183" s="45">
        <f t="shared" si="387"/>
        <v>0</v>
      </c>
      <c r="CQ183" s="45">
        <f t="shared" si="387"/>
        <v>0</v>
      </c>
      <c r="CR183" s="45">
        <f t="shared" si="387"/>
        <v>0</v>
      </c>
      <c r="CS183" s="45">
        <f t="shared" si="387"/>
        <v>0</v>
      </c>
      <c r="CT183" s="46">
        <f t="shared" si="387"/>
        <v>0</v>
      </c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</row>
    <row r="184" spans="1:124" s="52" customFormat="1" ht="15.6" x14ac:dyDescent="0.3">
      <c r="A184" s="47" t="s">
        <v>1</v>
      </c>
      <c r="B184" s="47" t="s">
        <v>103</v>
      </c>
      <c r="C184" s="16" t="s">
        <v>292</v>
      </c>
      <c r="D184" s="45">
        <f>SUM(E184+BY184+CQ184)</f>
        <v>100000</v>
      </c>
      <c r="E184" s="48">
        <f>SUM(F184+BA184)</f>
        <v>100000</v>
      </c>
      <c r="F184" s="48">
        <f>SUM(G184+H184+I184+P184+S184+T184+U184+AE184+AD184)</f>
        <v>0</v>
      </c>
      <c r="G184" s="48">
        <v>0</v>
      </c>
      <c r="H184" s="48">
        <v>0</v>
      </c>
      <c r="I184" s="48">
        <f t="shared" si="291"/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f t="shared" si="292"/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f t="shared" ref="U184" si="388">SUM(V184:AC184)</f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f>SUM(AF184:AZ184)</f>
        <v>0</v>
      </c>
      <c r="AF184" s="48">
        <v>0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0</v>
      </c>
      <c r="AQ184" s="48">
        <v>0</v>
      </c>
      <c r="AR184" s="48">
        <v>0</v>
      </c>
      <c r="AS184" s="48">
        <v>0</v>
      </c>
      <c r="AT184" s="48"/>
      <c r="AU184" s="48"/>
      <c r="AV184" s="48">
        <v>0</v>
      </c>
      <c r="AW184" s="48">
        <v>0</v>
      </c>
      <c r="AX184" s="48">
        <v>0</v>
      </c>
      <c r="AY184" s="48"/>
      <c r="AZ184" s="48">
        <v>0</v>
      </c>
      <c r="BA184" s="48">
        <f>SUM(BB184+BF184+BI184+BJ184+BM184)</f>
        <v>100000</v>
      </c>
      <c r="BB184" s="48">
        <f>SUM(BC184:BE184)</f>
        <v>0</v>
      </c>
      <c r="BC184" s="48">
        <v>0</v>
      </c>
      <c r="BD184" s="48">
        <v>0</v>
      </c>
      <c r="BE184" s="48">
        <v>0</v>
      </c>
      <c r="BF184" s="48">
        <f>SUM(BH184:BH184)</f>
        <v>0</v>
      </c>
      <c r="BG184" s="48">
        <v>0</v>
      </c>
      <c r="BH184" s="48">
        <v>0</v>
      </c>
      <c r="BI184" s="48">
        <v>0</v>
      </c>
      <c r="BJ184" s="48">
        <f t="shared" si="294"/>
        <v>0</v>
      </c>
      <c r="BK184" s="48">
        <v>0</v>
      </c>
      <c r="BL184" s="48">
        <v>0</v>
      </c>
      <c r="BM184" s="48">
        <f>SUM(BN184:BX184)</f>
        <v>100000</v>
      </c>
      <c r="BN184" s="48">
        <v>0</v>
      </c>
      <c r="BO184" s="48">
        <v>0</v>
      </c>
      <c r="BP184" s="48">
        <v>0</v>
      </c>
      <c r="BQ184" s="48">
        <v>0</v>
      </c>
      <c r="BR184" s="48">
        <v>100000</v>
      </c>
      <c r="BS184" s="48">
        <v>0</v>
      </c>
      <c r="BT184" s="48">
        <v>0</v>
      </c>
      <c r="BU184" s="48">
        <v>0</v>
      </c>
      <c r="BV184" s="48">
        <v>0</v>
      </c>
      <c r="BW184" s="48">
        <v>0</v>
      </c>
      <c r="BX184" s="48">
        <v>0</v>
      </c>
      <c r="BY184" s="48">
        <f>SUM(BZ184+CP184)</f>
        <v>0</v>
      </c>
      <c r="BZ184" s="48">
        <f>SUM(CA184+CD184+CJ184)</f>
        <v>0</v>
      </c>
      <c r="CA184" s="48">
        <f t="shared" si="295"/>
        <v>0</v>
      </c>
      <c r="CB184" s="48">
        <v>0</v>
      </c>
      <c r="CC184" s="48">
        <v>0</v>
      </c>
      <c r="CD184" s="48">
        <f>SUM(CE184:CI184)</f>
        <v>0</v>
      </c>
      <c r="CE184" s="48">
        <v>0</v>
      </c>
      <c r="CF184" s="48">
        <v>0</v>
      </c>
      <c r="CG184" s="48">
        <v>0</v>
      </c>
      <c r="CH184" s="48">
        <v>0</v>
      </c>
      <c r="CI184" s="48">
        <v>0</v>
      </c>
      <c r="CJ184" s="48">
        <f>SUM(CK184:CO184)</f>
        <v>0</v>
      </c>
      <c r="CK184" s="48">
        <v>0</v>
      </c>
      <c r="CL184" s="48">
        <v>0</v>
      </c>
      <c r="CM184" s="48">
        <v>0</v>
      </c>
      <c r="CN184" s="48"/>
      <c r="CO184" s="48"/>
      <c r="CP184" s="48">
        <v>0</v>
      </c>
      <c r="CQ184" s="48">
        <f t="shared" si="297"/>
        <v>0</v>
      </c>
      <c r="CR184" s="48">
        <f t="shared" si="298"/>
        <v>0</v>
      </c>
      <c r="CS184" s="48">
        <v>0</v>
      </c>
      <c r="CT184" s="50">
        <v>0</v>
      </c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</row>
    <row r="185" spans="1:124" s="44" customFormat="1" ht="31.2" x14ac:dyDescent="0.3">
      <c r="A185" s="39" t="s">
        <v>293</v>
      </c>
      <c r="B185" s="39" t="s">
        <v>1</v>
      </c>
      <c r="C185" s="15" t="s">
        <v>294</v>
      </c>
      <c r="D185" s="45">
        <f t="shared" ref="D185:AK185" si="389">SUM(D186)</f>
        <v>4831560</v>
      </c>
      <c r="E185" s="45">
        <f t="shared" si="389"/>
        <v>4831560</v>
      </c>
      <c r="F185" s="45">
        <f t="shared" si="389"/>
        <v>0</v>
      </c>
      <c r="G185" s="45">
        <f t="shared" si="389"/>
        <v>0</v>
      </c>
      <c r="H185" s="45">
        <f t="shared" si="389"/>
        <v>0</v>
      </c>
      <c r="I185" s="45">
        <f t="shared" si="389"/>
        <v>0</v>
      </c>
      <c r="J185" s="45">
        <f t="shared" si="389"/>
        <v>0</v>
      </c>
      <c r="K185" s="45">
        <f t="shared" si="389"/>
        <v>0</v>
      </c>
      <c r="L185" s="45">
        <f t="shared" si="389"/>
        <v>0</v>
      </c>
      <c r="M185" s="45">
        <f t="shared" si="389"/>
        <v>0</v>
      </c>
      <c r="N185" s="45">
        <f t="shared" si="389"/>
        <v>0</v>
      </c>
      <c r="O185" s="45">
        <f t="shared" si="389"/>
        <v>0</v>
      </c>
      <c r="P185" s="45">
        <f t="shared" si="389"/>
        <v>0</v>
      </c>
      <c r="Q185" s="45">
        <f t="shared" si="389"/>
        <v>0</v>
      </c>
      <c r="R185" s="45">
        <f t="shared" si="389"/>
        <v>0</v>
      </c>
      <c r="S185" s="45">
        <f t="shared" si="389"/>
        <v>0</v>
      </c>
      <c r="T185" s="45">
        <f t="shared" si="389"/>
        <v>0</v>
      </c>
      <c r="U185" s="45">
        <f t="shared" si="389"/>
        <v>0</v>
      </c>
      <c r="V185" s="45">
        <f t="shared" si="389"/>
        <v>0</v>
      </c>
      <c r="W185" s="45">
        <f t="shared" si="389"/>
        <v>0</v>
      </c>
      <c r="X185" s="45">
        <f t="shared" si="389"/>
        <v>0</v>
      </c>
      <c r="Y185" s="45">
        <f t="shared" si="389"/>
        <v>0</v>
      </c>
      <c r="Z185" s="45">
        <f t="shared" si="389"/>
        <v>0</v>
      </c>
      <c r="AA185" s="45">
        <f t="shared" si="389"/>
        <v>0</v>
      </c>
      <c r="AB185" s="45">
        <f t="shared" si="389"/>
        <v>0</v>
      </c>
      <c r="AC185" s="45">
        <f t="shared" si="389"/>
        <v>0</v>
      </c>
      <c r="AD185" s="45">
        <f t="shared" si="389"/>
        <v>0</v>
      </c>
      <c r="AE185" s="45">
        <f t="shared" si="389"/>
        <v>0</v>
      </c>
      <c r="AF185" s="45">
        <f t="shared" si="389"/>
        <v>0</v>
      </c>
      <c r="AG185" s="45">
        <f t="shared" si="389"/>
        <v>0</v>
      </c>
      <c r="AH185" s="45">
        <f t="shared" si="389"/>
        <v>0</v>
      </c>
      <c r="AI185" s="45">
        <f t="shared" si="389"/>
        <v>0</v>
      </c>
      <c r="AJ185" s="45">
        <f t="shared" si="389"/>
        <v>0</v>
      </c>
      <c r="AK185" s="45">
        <f t="shared" si="389"/>
        <v>0</v>
      </c>
      <c r="AL185" s="45">
        <f t="shared" ref="AL185:CT185" si="390">SUM(AL186)</f>
        <v>0</v>
      </c>
      <c r="AM185" s="45">
        <f t="shared" si="390"/>
        <v>0</v>
      </c>
      <c r="AN185" s="45">
        <f t="shared" si="390"/>
        <v>0</v>
      </c>
      <c r="AO185" s="45">
        <f t="shared" si="390"/>
        <v>0</v>
      </c>
      <c r="AP185" s="45">
        <f t="shared" si="390"/>
        <v>0</v>
      </c>
      <c r="AQ185" s="45">
        <f t="shared" si="390"/>
        <v>0</v>
      </c>
      <c r="AR185" s="45">
        <f t="shared" si="390"/>
        <v>0</v>
      </c>
      <c r="AS185" s="45">
        <f t="shared" si="390"/>
        <v>0</v>
      </c>
      <c r="AT185" s="45"/>
      <c r="AU185" s="45"/>
      <c r="AV185" s="45">
        <f t="shared" si="390"/>
        <v>0</v>
      </c>
      <c r="AW185" s="45">
        <f t="shared" si="390"/>
        <v>0</v>
      </c>
      <c r="AX185" s="45">
        <f t="shared" si="390"/>
        <v>0</v>
      </c>
      <c r="AY185" s="45"/>
      <c r="AZ185" s="45">
        <f t="shared" si="390"/>
        <v>0</v>
      </c>
      <c r="BA185" s="45">
        <f t="shared" si="390"/>
        <v>4831560</v>
      </c>
      <c r="BB185" s="45">
        <f t="shared" si="390"/>
        <v>0</v>
      </c>
      <c r="BC185" s="45">
        <f t="shared" si="390"/>
        <v>0</v>
      </c>
      <c r="BD185" s="45">
        <f t="shared" si="390"/>
        <v>0</v>
      </c>
      <c r="BE185" s="45">
        <f t="shared" si="390"/>
        <v>0</v>
      </c>
      <c r="BF185" s="45">
        <f t="shared" si="390"/>
        <v>0</v>
      </c>
      <c r="BG185" s="45">
        <f t="shared" si="390"/>
        <v>0</v>
      </c>
      <c r="BH185" s="45">
        <f t="shared" si="390"/>
        <v>0</v>
      </c>
      <c r="BI185" s="45">
        <f t="shared" si="390"/>
        <v>0</v>
      </c>
      <c r="BJ185" s="45">
        <f t="shared" si="390"/>
        <v>0</v>
      </c>
      <c r="BK185" s="45">
        <f t="shared" si="390"/>
        <v>0</v>
      </c>
      <c r="BL185" s="45">
        <f t="shared" si="390"/>
        <v>0</v>
      </c>
      <c r="BM185" s="45">
        <f t="shared" si="390"/>
        <v>4831560</v>
      </c>
      <c r="BN185" s="45">
        <f t="shared" si="390"/>
        <v>0</v>
      </c>
      <c r="BO185" s="45">
        <f t="shared" si="390"/>
        <v>4831560</v>
      </c>
      <c r="BP185" s="45">
        <f t="shared" si="390"/>
        <v>0</v>
      </c>
      <c r="BQ185" s="45">
        <f t="shared" si="390"/>
        <v>0</v>
      </c>
      <c r="BR185" s="45">
        <f t="shared" si="390"/>
        <v>0</v>
      </c>
      <c r="BS185" s="45">
        <f t="shared" si="390"/>
        <v>0</v>
      </c>
      <c r="BT185" s="45">
        <f t="shared" si="390"/>
        <v>0</v>
      </c>
      <c r="BU185" s="45">
        <f t="shared" si="390"/>
        <v>0</v>
      </c>
      <c r="BV185" s="45">
        <f t="shared" si="390"/>
        <v>0</v>
      </c>
      <c r="BW185" s="45">
        <f t="shared" si="390"/>
        <v>0</v>
      </c>
      <c r="BX185" s="45">
        <f t="shared" si="390"/>
        <v>0</v>
      </c>
      <c r="BY185" s="45">
        <f t="shared" si="390"/>
        <v>0</v>
      </c>
      <c r="BZ185" s="45">
        <f t="shared" si="390"/>
        <v>0</v>
      </c>
      <c r="CA185" s="45">
        <f t="shared" si="390"/>
        <v>0</v>
      </c>
      <c r="CB185" s="45">
        <f t="shared" si="390"/>
        <v>0</v>
      </c>
      <c r="CC185" s="45">
        <f t="shared" si="390"/>
        <v>0</v>
      </c>
      <c r="CD185" s="45">
        <f t="shared" si="390"/>
        <v>0</v>
      </c>
      <c r="CE185" s="45">
        <f t="shared" si="390"/>
        <v>0</v>
      </c>
      <c r="CF185" s="45">
        <f t="shared" si="390"/>
        <v>0</v>
      </c>
      <c r="CG185" s="45">
        <f t="shared" si="390"/>
        <v>0</v>
      </c>
      <c r="CH185" s="45">
        <f t="shared" si="390"/>
        <v>0</v>
      </c>
      <c r="CI185" s="45">
        <f t="shared" si="390"/>
        <v>0</v>
      </c>
      <c r="CJ185" s="45">
        <f t="shared" si="390"/>
        <v>0</v>
      </c>
      <c r="CK185" s="45">
        <f t="shared" si="390"/>
        <v>0</v>
      </c>
      <c r="CL185" s="45">
        <f t="shared" si="390"/>
        <v>0</v>
      </c>
      <c r="CM185" s="45">
        <f t="shared" si="390"/>
        <v>0</v>
      </c>
      <c r="CN185" s="45"/>
      <c r="CO185" s="45"/>
      <c r="CP185" s="45">
        <f t="shared" si="390"/>
        <v>0</v>
      </c>
      <c r="CQ185" s="45">
        <f t="shared" si="390"/>
        <v>0</v>
      </c>
      <c r="CR185" s="45">
        <f t="shared" si="390"/>
        <v>0</v>
      </c>
      <c r="CS185" s="45">
        <f t="shared" si="390"/>
        <v>0</v>
      </c>
      <c r="CT185" s="46">
        <f t="shared" si="390"/>
        <v>0</v>
      </c>
      <c r="CU185" s="43"/>
      <c r="CV185" s="43"/>
      <c r="CW185" s="43"/>
      <c r="CX185" s="43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</row>
    <row r="186" spans="1:124" s="52" customFormat="1" ht="15.6" x14ac:dyDescent="0.3">
      <c r="A186" s="47" t="s">
        <v>1</v>
      </c>
      <c r="B186" s="47" t="s">
        <v>82</v>
      </c>
      <c r="C186" s="16" t="s">
        <v>295</v>
      </c>
      <c r="D186" s="45">
        <f>SUM(E186+BY186+CQ186)</f>
        <v>4831560</v>
      </c>
      <c r="E186" s="48">
        <f>SUM(F186+BA186)</f>
        <v>4831560</v>
      </c>
      <c r="F186" s="48">
        <f>SUM(G186+H186+I186+P186+S186+T186+U186+AE186+AD186)</f>
        <v>0</v>
      </c>
      <c r="G186" s="48">
        <v>0</v>
      </c>
      <c r="H186" s="48">
        <v>0</v>
      </c>
      <c r="I186" s="48">
        <f t="shared" si="291"/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f t="shared" si="292"/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f t="shared" ref="U186" si="391">SUM(V186:AC186)</f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f>SUM(AF186:AZ186)</f>
        <v>0</v>
      </c>
      <c r="AF186" s="48">
        <v>0</v>
      </c>
      <c r="AG186" s="48">
        <v>0</v>
      </c>
      <c r="AH186" s="48">
        <v>0</v>
      </c>
      <c r="AI186" s="48">
        <v>0</v>
      </c>
      <c r="AJ186" s="48">
        <v>0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  <c r="AP186" s="48">
        <v>0</v>
      </c>
      <c r="AQ186" s="48">
        <v>0</v>
      </c>
      <c r="AR186" s="48">
        <v>0</v>
      </c>
      <c r="AS186" s="48">
        <v>0</v>
      </c>
      <c r="AT186" s="48"/>
      <c r="AU186" s="48"/>
      <c r="AV186" s="48">
        <v>0</v>
      </c>
      <c r="AW186" s="48">
        <v>0</v>
      </c>
      <c r="AX186" s="48">
        <v>0</v>
      </c>
      <c r="AY186" s="48"/>
      <c r="AZ186" s="48">
        <v>0</v>
      </c>
      <c r="BA186" s="48">
        <f>SUM(BB186+BF186+BI186+BJ186+BM186)</f>
        <v>4831560</v>
      </c>
      <c r="BB186" s="48">
        <f>SUM(BC186:BE186)</f>
        <v>0</v>
      </c>
      <c r="BC186" s="48">
        <v>0</v>
      </c>
      <c r="BD186" s="48">
        <v>0</v>
      </c>
      <c r="BE186" s="48">
        <v>0</v>
      </c>
      <c r="BF186" s="48">
        <f>SUM(BH186:BH186)</f>
        <v>0</v>
      </c>
      <c r="BG186" s="48">
        <v>0</v>
      </c>
      <c r="BH186" s="48">
        <v>0</v>
      </c>
      <c r="BI186" s="48">
        <v>0</v>
      </c>
      <c r="BJ186" s="48">
        <f t="shared" si="294"/>
        <v>0</v>
      </c>
      <c r="BK186" s="48">
        <v>0</v>
      </c>
      <c r="BL186" s="48">
        <v>0</v>
      </c>
      <c r="BM186" s="48">
        <f>SUM(BN186:BX186)</f>
        <v>4831560</v>
      </c>
      <c r="BN186" s="48">
        <v>0</v>
      </c>
      <c r="BO186" s="49">
        <v>4831560</v>
      </c>
      <c r="BP186" s="48">
        <v>0</v>
      </c>
      <c r="BQ186" s="48">
        <v>0</v>
      </c>
      <c r="BR186" s="48">
        <v>0</v>
      </c>
      <c r="BS186" s="48">
        <v>0</v>
      </c>
      <c r="BT186" s="48">
        <v>0</v>
      </c>
      <c r="BU186" s="48">
        <v>0</v>
      </c>
      <c r="BV186" s="48">
        <v>0</v>
      </c>
      <c r="BW186" s="48">
        <v>0</v>
      </c>
      <c r="BX186" s="48">
        <v>0</v>
      </c>
      <c r="BY186" s="48">
        <f>SUM(BZ186+CP186)</f>
        <v>0</v>
      </c>
      <c r="BZ186" s="48">
        <f>SUM(CA186+CD186+CJ186)</f>
        <v>0</v>
      </c>
      <c r="CA186" s="48">
        <f t="shared" si="295"/>
        <v>0</v>
      </c>
      <c r="CB186" s="48">
        <v>0</v>
      </c>
      <c r="CC186" s="48">
        <v>0</v>
      </c>
      <c r="CD186" s="48">
        <f>SUM(CE186:CI186)</f>
        <v>0</v>
      </c>
      <c r="CE186" s="48">
        <v>0</v>
      </c>
      <c r="CF186" s="48">
        <v>0</v>
      </c>
      <c r="CG186" s="48">
        <v>0</v>
      </c>
      <c r="CH186" s="48">
        <v>0</v>
      </c>
      <c r="CI186" s="48">
        <v>0</v>
      </c>
      <c r="CJ186" s="48">
        <f>SUM(CK186:CO186)</f>
        <v>0</v>
      </c>
      <c r="CK186" s="48">
        <v>0</v>
      </c>
      <c r="CL186" s="48">
        <v>0</v>
      </c>
      <c r="CM186" s="48">
        <v>0</v>
      </c>
      <c r="CN186" s="48"/>
      <c r="CO186" s="48"/>
      <c r="CP186" s="48">
        <v>0</v>
      </c>
      <c r="CQ186" s="48">
        <f t="shared" si="297"/>
        <v>0</v>
      </c>
      <c r="CR186" s="48">
        <f t="shared" si="298"/>
        <v>0</v>
      </c>
      <c r="CS186" s="48">
        <v>0</v>
      </c>
      <c r="CT186" s="50">
        <v>0</v>
      </c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</row>
    <row r="187" spans="1:124" s="44" customFormat="1" ht="31.2" x14ac:dyDescent="0.3">
      <c r="A187" s="39" t="s">
        <v>296</v>
      </c>
      <c r="B187" s="39" t="s">
        <v>1</v>
      </c>
      <c r="C187" s="15" t="s">
        <v>604</v>
      </c>
      <c r="D187" s="45">
        <f t="shared" ref="D187:AS187" si="392">SUM(D188:D194)</f>
        <v>126095329</v>
      </c>
      <c r="E187" s="45">
        <f t="shared" si="392"/>
        <v>126041277</v>
      </c>
      <c r="F187" s="45">
        <f t="shared" si="392"/>
        <v>19430984</v>
      </c>
      <c r="G187" s="45">
        <f t="shared" si="392"/>
        <v>1906797</v>
      </c>
      <c r="H187" s="45">
        <f t="shared" si="392"/>
        <v>199235</v>
      </c>
      <c r="I187" s="45">
        <f t="shared" si="392"/>
        <v>3383896</v>
      </c>
      <c r="J187" s="45">
        <f t="shared" si="392"/>
        <v>84348</v>
      </c>
      <c r="K187" s="45">
        <f t="shared" si="392"/>
        <v>8840</v>
      </c>
      <c r="L187" s="45">
        <f t="shared" si="392"/>
        <v>0</v>
      </c>
      <c r="M187" s="45">
        <f t="shared" si="392"/>
        <v>0</v>
      </c>
      <c r="N187" s="45">
        <f t="shared" si="392"/>
        <v>1021374</v>
      </c>
      <c r="O187" s="45">
        <f t="shared" si="392"/>
        <v>2269334</v>
      </c>
      <c r="P187" s="45">
        <f t="shared" si="392"/>
        <v>0</v>
      </c>
      <c r="Q187" s="45">
        <f t="shared" si="392"/>
        <v>0</v>
      </c>
      <c r="R187" s="45">
        <f t="shared" si="392"/>
        <v>0</v>
      </c>
      <c r="S187" s="45">
        <f t="shared" si="392"/>
        <v>0</v>
      </c>
      <c r="T187" s="45">
        <f t="shared" si="392"/>
        <v>71833</v>
      </c>
      <c r="U187" s="45">
        <f t="shared" si="392"/>
        <v>0</v>
      </c>
      <c r="V187" s="45">
        <f t="shared" si="392"/>
        <v>0</v>
      </c>
      <c r="W187" s="45">
        <f t="shared" si="392"/>
        <v>0</v>
      </c>
      <c r="X187" s="45">
        <f t="shared" si="392"/>
        <v>0</v>
      </c>
      <c r="Y187" s="45">
        <f t="shared" si="392"/>
        <v>0</v>
      </c>
      <c r="Z187" s="45">
        <f t="shared" si="392"/>
        <v>0</v>
      </c>
      <c r="AA187" s="45">
        <f t="shared" si="392"/>
        <v>0</v>
      </c>
      <c r="AB187" s="45">
        <f t="shared" si="392"/>
        <v>0</v>
      </c>
      <c r="AC187" s="45">
        <f t="shared" si="392"/>
        <v>0</v>
      </c>
      <c r="AD187" s="45">
        <f t="shared" si="392"/>
        <v>0</v>
      </c>
      <c r="AE187" s="45">
        <f t="shared" si="392"/>
        <v>13869223</v>
      </c>
      <c r="AF187" s="45">
        <f t="shared" si="392"/>
        <v>0</v>
      </c>
      <c r="AG187" s="45">
        <f t="shared" si="392"/>
        <v>0</v>
      </c>
      <c r="AH187" s="45">
        <f t="shared" si="392"/>
        <v>0</v>
      </c>
      <c r="AI187" s="45">
        <f t="shared" si="392"/>
        <v>0</v>
      </c>
      <c r="AJ187" s="45">
        <f t="shared" si="392"/>
        <v>0</v>
      </c>
      <c r="AK187" s="45">
        <f t="shared" si="392"/>
        <v>0</v>
      </c>
      <c r="AL187" s="45">
        <f t="shared" si="392"/>
        <v>0</v>
      </c>
      <c r="AM187" s="45">
        <f t="shared" si="392"/>
        <v>0</v>
      </c>
      <c r="AN187" s="45">
        <f t="shared" si="392"/>
        <v>0</v>
      </c>
      <c r="AO187" s="45">
        <f t="shared" si="392"/>
        <v>0</v>
      </c>
      <c r="AP187" s="45">
        <f t="shared" si="392"/>
        <v>0</v>
      </c>
      <c r="AQ187" s="45">
        <f t="shared" si="392"/>
        <v>0</v>
      </c>
      <c r="AR187" s="45">
        <f t="shared" si="392"/>
        <v>0</v>
      </c>
      <c r="AS187" s="45">
        <f t="shared" si="392"/>
        <v>0</v>
      </c>
      <c r="AT187" s="45"/>
      <c r="AU187" s="45"/>
      <c r="AV187" s="45">
        <f>SUM(AV188:AV194)</f>
        <v>13056855</v>
      </c>
      <c r="AW187" s="45">
        <f>SUM(AW188:AW194)</f>
        <v>23367</v>
      </c>
      <c r="AX187" s="45">
        <f>SUM(AX188:AX194)</f>
        <v>0</v>
      </c>
      <c r="AY187" s="45"/>
      <c r="AZ187" s="45">
        <f t="shared" ref="AZ187:CM187" si="393">SUM(AZ188:AZ194)</f>
        <v>789001</v>
      </c>
      <c r="BA187" s="45">
        <f t="shared" si="393"/>
        <v>106610293</v>
      </c>
      <c r="BB187" s="45">
        <f t="shared" si="393"/>
        <v>0</v>
      </c>
      <c r="BC187" s="45">
        <f t="shared" si="393"/>
        <v>0</v>
      </c>
      <c r="BD187" s="45">
        <f t="shared" si="393"/>
        <v>0</v>
      </c>
      <c r="BE187" s="45">
        <f t="shared" si="393"/>
        <v>0</v>
      </c>
      <c r="BF187" s="45">
        <f t="shared" si="393"/>
        <v>0</v>
      </c>
      <c r="BG187" s="45">
        <f t="shared" si="393"/>
        <v>0</v>
      </c>
      <c r="BH187" s="45">
        <f t="shared" si="393"/>
        <v>0</v>
      </c>
      <c r="BI187" s="45">
        <f t="shared" si="393"/>
        <v>0</v>
      </c>
      <c r="BJ187" s="45">
        <f t="shared" si="393"/>
        <v>0</v>
      </c>
      <c r="BK187" s="45">
        <f t="shared" si="393"/>
        <v>0</v>
      </c>
      <c r="BL187" s="45">
        <f t="shared" si="393"/>
        <v>0</v>
      </c>
      <c r="BM187" s="45">
        <f t="shared" si="393"/>
        <v>106610293</v>
      </c>
      <c r="BN187" s="45">
        <f t="shared" si="393"/>
        <v>0</v>
      </c>
      <c r="BO187" s="45">
        <f t="shared" si="393"/>
        <v>0</v>
      </c>
      <c r="BP187" s="45">
        <f t="shared" si="393"/>
        <v>0</v>
      </c>
      <c r="BQ187" s="45">
        <f t="shared" si="393"/>
        <v>0</v>
      </c>
      <c r="BR187" s="45">
        <f t="shared" si="393"/>
        <v>0</v>
      </c>
      <c r="BS187" s="45">
        <f t="shared" si="393"/>
        <v>0</v>
      </c>
      <c r="BT187" s="45">
        <f t="shared" si="393"/>
        <v>0</v>
      </c>
      <c r="BU187" s="45">
        <f t="shared" si="393"/>
        <v>1811070</v>
      </c>
      <c r="BV187" s="45">
        <f t="shared" si="393"/>
        <v>379728</v>
      </c>
      <c r="BW187" s="45">
        <f t="shared" si="393"/>
        <v>90085483</v>
      </c>
      <c r="BX187" s="45">
        <f t="shared" si="393"/>
        <v>14334012</v>
      </c>
      <c r="BY187" s="45">
        <f t="shared" si="393"/>
        <v>54052</v>
      </c>
      <c r="BZ187" s="45">
        <f t="shared" si="393"/>
        <v>54052</v>
      </c>
      <c r="CA187" s="45">
        <f t="shared" si="393"/>
        <v>54052</v>
      </c>
      <c r="CB187" s="45">
        <f t="shared" si="393"/>
        <v>0</v>
      </c>
      <c r="CC187" s="45">
        <f t="shared" si="393"/>
        <v>54052</v>
      </c>
      <c r="CD187" s="45">
        <f t="shared" si="393"/>
        <v>0</v>
      </c>
      <c r="CE187" s="45">
        <f t="shared" si="393"/>
        <v>0</v>
      </c>
      <c r="CF187" s="45">
        <f t="shared" si="393"/>
        <v>0</v>
      </c>
      <c r="CG187" s="45">
        <f t="shared" si="393"/>
        <v>0</v>
      </c>
      <c r="CH187" s="45">
        <f t="shared" si="393"/>
        <v>0</v>
      </c>
      <c r="CI187" s="45">
        <f t="shared" ref="CI187" si="394">SUM(CI188:CI194)</f>
        <v>0</v>
      </c>
      <c r="CJ187" s="45">
        <f t="shared" si="393"/>
        <v>0</v>
      </c>
      <c r="CK187" s="45">
        <f t="shared" si="393"/>
        <v>0</v>
      </c>
      <c r="CL187" s="45">
        <f t="shared" si="393"/>
        <v>0</v>
      </c>
      <c r="CM187" s="45">
        <f t="shared" si="393"/>
        <v>0</v>
      </c>
      <c r="CN187" s="45"/>
      <c r="CO187" s="45"/>
      <c r="CP187" s="45">
        <f t="shared" ref="CP187:CT187" si="395">SUM(CP188:CP194)</f>
        <v>0</v>
      </c>
      <c r="CQ187" s="45">
        <f t="shared" si="395"/>
        <v>0</v>
      </c>
      <c r="CR187" s="45">
        <f t="shared" si="395"/>
        <v>0</v>
      </c>
      <c r="CS187" s="45">
        <f t="shared" si="395"/>
        <v>0</v>
      </c>
      <c r="CT187" s="46">
        <f t="shared" si="395"/>
        <v>0</v>
      </c>
      <c r="CU187" s="43"/>
      <c r="CV187" s="43"/>
      <c r="CW187" s="43"/>
      <c r="CX187" s="43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</row>
    <row r="188" spans="1:124" s="52" customFormat="1" ht="31.2" x14ac:dyDescent="0.3">
      <c r="A188" s="47" t="s">
        <v>1</v>
      </c>
      <c r="B188" s="47" t="s">
        <v>73</v>
      </c>
      <c r="C188" s="16" t="s">
        <v>554</v>
      </c>
      <c r="D188" s="45">
        <f t="shared" ref="D188:D194" si="396">SUM(E188+BY188+CQ188)</f>
        <v>1841209</v>
      </c>
      <c r="E188" s="48">
        <f t="shared" ref="E188:E194" si="397">SUM(F188+BA188)</f>
        <v>1841209</v>
      </c>
      <c r="F188" s="48">
        <f t="shared" ref="F188:F194" si="398">SUM(G188+H188+I188+P188+S188+T188+U188+AE188+AD188)</f>
        <v>1034280</v>
      </c>
      <c r="G188" s="49">
        <v>532230</v>
      </c>
      <c r="H188" s="49">
        <v>129208</v>
      </c>
      <c r="I188" s="48">
        <f t="shared" si="291"/>
        <v>372842</v>
      </c>
      <c r="J188" s="49">
        <v>0</v>
      </c>
      <c r="K188" s="49">
        <v>0</v>
      </c>
      <c r="L188" s="49">
        <v>0</v>
      </c>
      <c r="M188" s="49">
        <v>0</v>
      </c>
      <c r="N188" s="49">
        <v>372842</v>
      </c>
      <c r="O188" s="49">
        <v>0</v>
      </c>
      <c r="P188" s="48">
        <f t="shared" si="292"/>
        <v>0</v>
      </c>
      <c r="Q188" s="49">
        <v>0</v>
      </c>
      <c r="R188" s="49">
        <v>0</v>
      </c>
      <c r="S188" s="49">
        <v>0</v>
      </c>
      <c r="T188" s="49">
        <v>0</v>
      </c>
      <c r="U188" s="48">
        <f t="shared" ref="U188:U194" si="399">SUM(V188:AC188)</f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f t="shared" ref="AE188:AE194" si="400">SUM(AF188:AZ188)</f>
        <v>0</v>
      </c>
      <c r="AF188" s="48">
        <v>0</v>
      </c>
      <c r="AG188" s="48">
        <v>0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0</v>
      </c>
      <c r="AN188" s="48">
        <v>0</v>
      </c>
      <c r="AO188" s="48">
        <v>0</v>
      </c>
      <c r="AP188" s="48">
        <v>0</v>
      </c>
      <c r="AQ188" s="48">
        <v>0</v>
      </c>
      <c r="AR188" s="48">
        <v>0</v>
      </c>
      <c r="AS188" s="48">
        <v>0</v>
      </c>
      <c r="AT188" s="48">
        <v>0</v>
      </c>
      <c r="AU188" s="48">
        <v>0</v>
      </c>
      <c r="AV188" s="48">
        <v>0</v>
      </c>
      <c r="AW188" s="49">
        <v>0</v>
      </c>
      <c r="AX188" s="49">
        <v>0</v>
      </c>
      <c r="AY188" s="49">
        <v>0</v>
      </c>
      <c r="AZ188" s="49">
        <v>0</v>
      </c>
      <c r="BA188" s="48">
        <f t="shared" ref="BA188:BA194" si="401">SUM(BB188+BF188+BI188+BJ188+BM188)</f>
        <v>806929</v>
      </c>
      <c r="BB188" s="48">
        <f t="shared" ref="BB188:BB194" si="402">SUM(BC188:BE188)</f>
        <v>0</v>
      </c>
      <c r="BC188" s="48">
        <v>0</v>
      </c>
      <c r="BD188" s="48">
        <v>0</v>
      </c>
      <c r="BE188" s="48">
        <v>0</v>
      </c>
      <c r="BF188" s="48">
        <f t="shared" ref="BF188:BF194" si="403">SUM(BH188:BH188)</f>
        <v>0</v>
      </c>
      <c r="BG188" s="48">
        <v>0</v>
      </c>
      <c r="BH188" s="48">
        <v>0</v>
      </c>
      <c r="BI188" s="48">
        <v>0</v>
      </c>
      <c r="BJ188" s="48">
        <f t="shared" si="294"/>
        <v>0</v>
      </c>
      <c r="BK188" s="48">
        <v>0</v>
      </c>
      <c r="BL188" s="48">
        <v>0</v>
      </c>
      <c r="BM188" s="48">
        <f t="shared" ref="BM188:BM194" si="404">SUM(BN188:BX188)</f>
        <v>806929</v>
      </c>
      <c r="BN188" s="48">
        <v>0</v>
      </c>
      <c r="BO188" s="48">
        <v>0</v>
      </c>
      <c r="BP188" s="48">
        <v>0</v>
      </c>
      <c r="BQ188" s="48">
        <v>0</v>
      </c>
      <c r="BR188" s="48">
        <v>0</v>
      </c>
      <c r="BS188" s="48">
        <v>0</v>
      </c>
      <c r="BT188" s="48">
        <v>0</v>
      </c>
      <c r="BU188" s="48">
        <v>0</v>
      </c>
      <c r="BV188" s="49">
        <v>0</v>
      </c>
      <c r="BW188" s="49">
        <v>806929</v>
      </c>
      <c r="BX188" s="49">
        <v>0</v>
      </c>
      <c r="BY188" s="48">
        <f t="shared" ref="BY188:BY194" si="405">SUM(BZ188+CP188)</f>
        <v>0</v>
      </c>
      <c r="BZ188" s="48">
        <f t="shared" ref="BZ188:BZ194" si="406">SUM(CA188+CD188+CJ188)</f>
        <v>0</v>
      </c>
      <c r="CA188" s="48">
        <f t="shared" si="295"/>
        <v>0</v>
      </c>
      <c r="CB188" s="48">
        <v>0</v>
      </c>
      <c r="CC188" s="48">
        <v>0</v>
      </c>
      <c r="CD188" s="48">
        <f t="shared" ref="CD188:CD194" si="407">SUM(CE188:CI188)</f>
        <v>0</v>
      </c>
      <c r="CE188" s="48">
        <v>0</v>
      </c>
      <c r="CF188" s="48">
        <v>0</v>
      </c>
      <c r="CG188" s="48">
        <v>0</v>
      </c>
      <c r="CH188" s="48">
        <v>0</v>
      </c>
      <c r="CI188" s="48">
        <v>0</v>
      </c>
      <c r="CJ188" s="48">
        <f t="shared" ref="CJ188:CJ194" si="408">SUM(CK188:CO188)</f>
        <v>0</v>
      </c>
      <c r="CK188" s="48">
        <v>0</v>
      </c>
      <c r="CL188" s="48">
        <v>0</v>
      </c>
      <c r="CM188" s="48">
        <v>0</v>
      </c>
      <c r="CN188" s="48"/>
      <c r="CO188" s="48"/>
      <c r="CP188" s="48">
        <v>0</v>
      </c>
      <c r="CQ188" s="48">
        <f t="shared" si="297"/>
        <v>0</v>
      </c>
      <c r="CR188" s="48">
        <f t="shared" si="298"/>
        <v>0</v>
      </c>
      <c r="CS188" s="48">
        <v>0</v>
      </c>
      <c r="CT188" s="50">
        <v>0</v>
      </c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</row>
    <row r="189" spans="1:124" s="52" customFormat="1" ht="31.2" x14ac:dyDescent="0.3">
      <c r="A189" s="47" t="s">
        <v>1</v>
      </c>
      <c r="B189" s="47" t="s">
        <v>69</v>
      </c>
      <c r="C189" s="16" t="s">
        <v>551</v>
      </c>
      <c r="D189" s="45">
        <f t="shared" si="396"/>
        <v>2125002</v>
      </c>
      <c r="E189" s="48">
        <f t="shared" si="397"/>
        <v>2082680</v>
      </c>
      <c r="F189" s="48">
        <f t="shared" si="398"/>
        <v>1324838</v>
      </c>
      <c r="G189" s="49">
        <v>534446</v>
      </c>
      <c r="H189" s="49">
        <v>70027</v>
      </c>
      <c r="I189" s="48">
        <f t="shared" si="291"/>
        <v>648532</v>
      </c>
      <c r="J189" s="49">
        <v>0</v>
      </c>
      <c r="K189" s="49">
        <v>0</v>
      </c>
      <c r="L189" s="49">
        <v>0</v>
      </c>
      <c r="M189" s="49">
        <v>0</v>
      </c>
      <c r="N189" s="49">
        <v>648532</v>
      </c>
      <c r="O189" s="49">
        <v>0</v>
      </c>
      <c r="P189" s="48">
        <f t="shared" si="292"/>
        <v>0</v>
      </c>
      <c r="Q189" s="49">
        <v>0</v>
      </c>
      <c r="R189" s="49">
        <v>0</v>
      </c>
      <c r="S189" s="49">
        <v>0</v>
      </c>
      <c r="T189" s="49">
        <v>71833</v>
      </c>
      <c r="U189" s="48">
        <f t="shared" si="399"/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f t="shared" si="400"/>
        <v>0</v>
      </c>
      <c r="AF189" s="48">
        <v>0</v>
      </c>
      <c r="AG189" s="48">
        <v>0</v>
      </c>
      <c r="AH189" s="48">
        <v>0</v>
      </c>
      <c r="AI189" s="48">
        <v>0</v>
      </c>
      <c r="AJ189" s="48">
        <v>0</v>
      </c>
      <c r="AK189" s="48">
        <v>0</v>
      </c>
      <c r="AL189" s="48">
        <v>0</v>
      </c>
      <c r="AM189" s="48">
        <v>0</v>
      </c>
      <c r="AN189" s="48">
        <v>0</v>
      </c>
      <c r="AO189" s="48">
        <v>0</v>
      </c>
      <c r="AP189" s="48">
        <v>0</v>
      </c>
      <c r="AQ189" s="48">
        <v>0</v>
      </c>
      <c r="AR189" s="48">
        <v>0</v>
      </c>
      <c r="AS189" s="48">
        <v>0</v>
      </c>
      <c r="AT189" s="48">
        <v>0</v>
      </c>
      <c r="AU189" s="48">
        <v>0</v>
      </c>
      <c r="AV189" s="48">
        <v>0</v>
      </c>
      <c r="AW189" s="49">
        <v>0</v>
      </c>
      <c r="AX189" s="49">
        <v>0</v>
      </c>
      <c r="AY189" s="49">
        <v>0</v>
      </c>
      <c r="AZ189" s="49">
        <v>0</v>
      </c>
      <c r="BA189" s="48">
        <f t="shared" si="401"/>
        <v>757842</v>
      </c>
      <c r="BB189" s="48">
        <f t="shared" si="402"/>
        <v>0</v>
      </c>
      <c r="BC189" s="48">
        <v>0</v>
      </c>
      <c r="BD189" s="48">
        <v>0</v>
      </c>
      <c r="BE189" s="48">
        <v>0</v>
      </c>
      <c r="BF189" s="48">
        <f t="shared" si="403"/>
        <v>0</v>
      </c>
      <c r="BG189" s="48">
        <v>0</v>
      </c>
      <c r="BH189" s="48">
        <v>0</v>
      </c>
      <c r="BI189" s="48">
        <v>0</v>
      </c>
      <c r="BJ189" s="48">
        <f t="shared" si="294"/>
        <v>0</v>
      </c>
      <c r="BK189" s="48">
        <v>0</v>
      </c>
      <c r="BL189" s="48">
        <v>0</v>
      </c>
      <c r="BM189" s="48">
        <f t="shared" si="404"/>
        <v>757842</v>
      </c>
      <c r="BN189" s="48">
        <v>0</v>
      </c>
      <c r="BO189" s="48">
        <v>0</v>
      </c>
      <c r="BP189" s="48">
        <v>0</v>
      </c>
      <c r="BQ189" s="48">
        <v>0</v>
      </c>
      <c r="BR189" s="48">
        <v>0</v>
      </c>
      <c r="BS189" s="48">
        <v>0</v>
      </c>
      <c r="BT189" s="48">
        <v>0</v>
      </c>
      <c r="BU189" s="48">
        <v>0</v>
      </c>
      <c r="BV189" s="49">
        <v>0</v>
      </c>
      <c r="BW189" s="49">
        <v>757842</v>
      </c>
      <c r="BX189" s="49">
        <v>0</v>
      </c>
      <c r="BY189" s="48">
        <f t="shared" si="405"/>
        <v>42322</v>
      </c>
      <c r="BZ189" s="48">
        <f t="shared" si="406"/>
        <v>42322</v>
      </c>
      <c r="CA189" s="48">
        <f t="shared" si="295"/>
        <v>42322</v>
      </c>
      <c r="CB189" s="48">
        <v>0</v>
      </c>
      <c r="CC189" s="49">
        <v>42322</v>
      </c>
      <c r="CD189" s="48">
        <f t="shared" si="407"/>
        <v>0</v>
      </c>
      <c r="CE189" s="48">
        <v>0</v>
      </c>
      <c r="CF189" s="48">
        <v>0</v>
      </c>
      <c r="CG189" s="48">
        <v>0</v>
      </c>
      <c r="CH189" s="48">
        <v>0</v>
      </c>
      <c r="CI189" s="48">
        <v>0</v>
      </c>
      <c r="CJ189" s="48">
        <f t="shared" si="408"/>
        <v>0</v>
      </c>
      <c r="CK189" s="48">
        <v>0</v>
      </c>
      <c r="CL189" s="48">
        <v>0</v>
      </c>
      <c r="CM189" s="48">
        <v>0</v>
      </c>
      <c r="CN189" s="48"/>
      <c r="CO189" s="48"/>
      <c r="CP189" s="48">
        <v>0</v>
      </c>
      <c r="CQ189" s="48">
        <f t="shared" si="297"/>
        <v>0</v>
      </c>
      <c r="CR189" s="48">
        <f t="shared" si="298"/>
        <v>0</v>
      </c>
      <c r="CS189" s="48">
        <v>0</v>
      </c>
      <c r="CT189" s="50">
        <v>0</v>
      </c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</row>
    <row r="190" spans="1:124" s="52" customFormat="1" ht="31.2" x14ac:dyDescent="0.3">
      <c r="A190" s="47" t="s">
        <v>1</v>
      </c>
      <c r="B190" s="47" t="s">
        <v>82</v>
      </c>
      <c r="C190" s="16" t="s">
        <v>552</v>
      </c>
      <c r="D190" s="45">
        <f t="shared" si="396"/>
        <v>53219058</v>
      </c>
      <c r="E190" s="48">
        <f t="shared" si="397"/>
        <v>53207328</v>
      </c>
      <c r="F190" s="48">
        <f t="shared" si="398"/>
        <v>16199538</v>
      </c>
      <c r="G190" s="49">
        <v>0</v>
      </c>
      <c r="H190" s="49">
        <v>0</v>
      </c>
      <c r="I190" s="48">
        <f>SUM(J190:O190)</f>
        <v>2353682</v>
      </c>
      <c r="J190" s="49">
        <v>84348</v>
      </c>
      <c r="K190" s="49">
        <v>0</v>
      </c>
      <c r="L190" s="49">
        <v>0</v>
      </c>
      <c r="M190" s="49">
        <v>0</v>
      </c>
      <c r="N190" s="49">
        <v>0</v>
      </c>
      <c r="O190" s="49">
        <v>2269334</v>
      </c>
      <c r="P190" s="48">
        <f>SUM(Q190:R190)</f>
        <v>0</v>
      </c>
      <c r="Q190" s="49">
        <v>0</v>
      </c>
      <c r="R190" s="49">
        <v>0</v>
      </c>
      <c r="S190" s="49">
        <v>0</v>
      </c>
      <c r="T190" s="49">
        <v>0</v>
      </c>
      <c r="U190" s="48">
        <f t="shared" si="399"/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f t="shared" si="400"/>
        <v>13845856</v>
      </c>
      <c r="AF190" s="48">
        <v>0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48">
        <v>0</v>
      </c>
      <c r="AM190" s="48">
        <v>0</v>
      </c>
      <c r="AN190" s="48">
        <v>0</v>
      </c>
      <c r="AO190" s="48">
        <v>0</v>
      </c>
      <c r="AP190" s="48">
        <v>0</v>
      </c>
      <c r="AQ190" s="48">
        <v>0</v>
      </c>
      <c r="AR190" s="48">
        <v>0</v>
      </c>
      <c r="AS190" s="48">
        <v>0</v>
      </c>
      <c r="AT190" s="48">
        <v>0</v>
      </c>
      <c r="AU190" s="48">
        <v>0</v>
      </c>
      <c r="AV190" s="48">
        <v>13056855</v>
      </c>
      <c r="AW190" s="49">
        <v>0</v>
      </c>
      <c r="AX190" s="49">
        <v>0</v>
      </c>
      <c r="AY190" s="49">
        <v>0</v>
      </c>
      <c r="AZ190" s="49">
        <v>789001</v>
      </c>
      <c r="BA190" s="48">
        <f t="shared" si="401"/>
        <v>37007790</v>
      </c>
      <c r="BB190" s="48">
        <f t="shared" si="402"/>
        <v>0</v>
      </c>
      <c r="BC190" s="48">
        <v>0</v>
      </c>
      <c r="BD190" s="48">
        <v>0</v>
      </c>
      <c r="BE190" s="48">
        <v>0</v>
      </c>
      <c r="BF190" s="48">
        <f t="shared" si="403"/>
        <v>0</v>
      </c>
      <c r="BG190" s="48">
        <v>0</v>
      </c>
      <c r="BH190" s="48">
        <v>0</v>
      </c>
      <c r="BI190" s="48">
        <v>0</v>
      </c>
      <c r="BJ190" s="48">
        <f>SUM(BK190)</f>
        <v>0</v>
      </c>
      <c r="BK190" s="48">
        <v>0</v>
      </c>
      <c r="BL190" s="48">
        <v>0</v>
      </c>
      <c r="BM190" s="48">
        <f t="shared" si="404"/>
        <v>37007790</v>
      </c>
      <c r="BN190" s="48">
        <v>0</v>
      </c>
      <c r="BO190" s="48">
        <v>0</v>
      </c>
      <c r="BP190" s="48">
        <v>0</v>
      </c>
      <c r="BQ190" s="48">
        <v>0</v>
      </c>
      <c r="BR190" s="48">
        <v>0</v>
      </c>
      <c r="BS190" s="48">
        <v>0</v>
      </c>
      <c r="BT190" s="48">
        <v>0</v>
      </c>
      <c r="BU190" s="48">
        <v>1811070</v>
      </c>
      <c r="BV190" s="49">
        <v>379728</v>
      </c>
      <c r="BW190" s="49">
        <v>21127376</v>
      </c>
      <c r="BX190" s="49">
        <v>13689616</v>
      </c>
      <c r="BY190" s="48">
        <f t="shared" si="405"/>
        <v>11730</v>
      </c>
      <c r="BZ190" s="48">
        <f t="shared" si="406"/>
        <v>11730</v>
      </c>
      <c r="CA190" s="48">
        <f>SUM(CB190:CC190)</f>
        <v>11730</v>
      </c>
      <c r="CB190" s="48">
        <v>0</v>
      </c>
      <c r="CC190" s="48">
        <v>11730</v>
      </c>
      <c r="CD190" s="48">
        <f t="shared" si="407"/>
        <v>0</v>
      </c>
      <c r="CE190" s="48">
        <v>0</v>
      </c>
      <c r="CF190" s="48">
        <v>0</v>
      </c>
      <c r="CG190" s="48">
        <v>0</v>
      </c>
      <c r="CH190" s="48">
        <v>0</v>
      </c>
      <c r="CI190" s="48">
        <v>0</v>
      </c>
      <c r="CJ190" s="48">
        <f t="shared" si="408"/>
        <v>0</v>
      </c>
      <c r="CK190" s="48">
        <v>0</v>
      </c>
      <c r="CL190" s="48">
        <v>0</v>
      </c>
      <c r="CM190" s="48">
        <v>0</v>
      </c>
      <c r="CN190" s="48"/>
      <c r="CO190" s="48"/>
      <c r="CP190" s="48">
        <v>0</v>
      </c>
      <c r="CQ190" s="48">
        <f>SUM(CR190)</f>
        <v>0</v>
      </c>
      <c r="CR190" s="48">
        <f>SUM(CS190:CT190)</f>
        <v>0</v>
      </c>
      <c r="CS190" s="48">
        <v>0</v>
      </c>
      <c r="CT190" s="50">
        <v>0</v>
      </c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</row>
    <row r="191" spans="1:124" s="52" customFormat="1" ht="15.6" x14ac:dyDescent="0.3">
      <c r="A191" s="47" t="s">
        <v>1</v>
      </c>
      <c r="B191" s="47" t="s">
        <v>82</v>
      </c>
      <c r="C191" s="16" t="s">
        <v>553</v>
      </c>
      <c r="D191" s="45">
        <f t="shared" si="396"/>
        <v>62000387</v>
      </c>
      <c r="E191" s="48">
        <f t="shared" si="397"/>
        <v>62000387</v>
      </c>
      <c r="F191" s="48">
        <f t="shared" si="398"/>
        <v>0</v>
      </c>
      <c r="G191" s="49">
        <v>0</v>
      </c>
      <c r="H191" s="49">
        <v>0</v>
      </c>
      <c r="I191" s="48">
        <f t="shared" si="291"/>
        <v>0</v>
      </c>
      <c r="J191" s="49">
        <v>0</v>
      </c>
      <c r="K191" s="49">
        <v>0</v>
      </c>
      <c r="L191" s="49">
        <v>0</v>
      </c>
      <c r="M191" s="49">
        <v>0</v>
      </c>
      <c r="N191" s="49">
        <v>0</v>
      </c>
      <c r="O191" s="49">
        <v>0</v>
      </c>
      <c r="P191" s="48">
        <f t="shared" si="292"/>
        <v>0</v>
      </c>
      <c r="Q191" s="49">
        <v>0</v>
      </c>
      <c r="R191" s="49">
        <v>0</v>
      </c>
      <c r="S191" s="49">
        <v>0</v>
      </c>
      <c r="T191" s="49">
        <v>0</v>
      </c>
      <c r="U191" s="48">
        <f t="shared" si="399"/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f t="shared" si="400"/>
        <v>0</v>
      </c>
      <c r="AF191" s="48">
        <v>0</v>
      </c>
      <c r="AG191" s="48">
        <v>0</v>
      </c>
      <c r="AH191" s="48">
        <v>0</v>
      </c>
      <c r="AI191" s="48">
        <v>0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  <c r="AO191" s="48">
        <v>0</v>
      </c>
      <c r="AP191" s="48">
        <v>0</v>
      </c>
      <c r="AQ191" s="48">
        <v>0</v>
      </c>
      <c r="AR191" s="48">
        <v>0</v>
      </c>
      <c r="AS191" s="48">
        <v>0</v>
      </c>
      <c r="AT191" s="48">
        <v>0</v>
      </c>
      <c r="AU191" s="48">
        <v>0</v>
      </c>
      <c r="AV191" s="48">
        <v>0</v>
      </c>
      <c r="AW191" s="49">
        <v>0</v>
      </c>
      <c r="AX191" s="49">
        <v>0</v>
      </c>
      <c r="AY191" s="49">
        <v>0</v>
      </c>
      <c r="AZ191" s="49">
        <v>0</v>
      </c>
      <c r="BA191" s="48">
        <f t="shared" si="401"/>
        <v>62000387</v>
      </c>
      <c r="BB191" s="48">
        <f t="shared" si="402"/>
        <v>0</v>
      </c>
      <c r="BC191" s="48">
        <v>0</v>
      </c>
      <c r="BD191" s="48">
        <v>0</v>
      </c>
      <c r="BE191" s="48">
        <v>0</v>
      </c>
      <c r="BF191" s="48">
        <f t="shared" si="403"/>
        <v>0</v>
      </c>
      <c r="BG191" s="48">
        <v>0</v>
      </c>
      <c r="BH191" s="48">
        <v>0</v>
      </c>
      <c r="BI191" s="48">
        <v>0</v>
      </c>
      <c r="BJ191" s="48">
        <f t="shared" si="294"/>
        <v>0</v>
      </c>
      <c r="BK191" s="48">
        <v>0</v>
      </c>
      <c r="BL191" s="48">
        <v>0</v>
      </c>
      <c r="BM191" s="48">
        <f t="shared" si="404"/>
        <v>62000387</v>
      </c>
      <c r="BN191" s="48">
        <v>0</v>
      </c>
      <c r="BO191" s="48">
        <v>0</v>
      </c>
      <c r="BP191" s="48">
        <v>0</v>
      </c>
      <c r="BQ191" s="48">
        <v>0</v>
      </c>
      <c r="BR191" s="48">
        <v>0</v>
      </c>
      <c r="BS191" s="48">
        <v>0</v>
      </c>
      <c r="BT191" s="48">
        <v>0</v>
      </c>
      <c r="BU191" s="48">
        <v>0</v>
      </c>
      <c r="BV191" s="49">
        <v>0</v>
      </c>
      <c r="BW191" s="49">
        <v>61683069</v>
      </c>
      <c r="BX191" s="49">
        <v>317318</v>
      </c>
      <c r="BY191" s="48">
        <f t="shared" si="405"/>
        <v>0</v>
      </c>
      <c r="BZ191" s="48">
        <f t="shared" si="406"/>
        <v>0</v>
      </c>
      <c r="CA191" s="48">
        <f t="shared" si="295"/>
        <v>0</v>
      </c>
      <c r="CB191" s="48">
        <v>0</v>
      </c>
      <c r="CC191" s="48">
        <v>0</v>
      </c>
      <c r="CD191" s="48">
        <f t="shared" si="407"/>
        <v>0</v>
      </c>
      <c r="CE191" s="48">
        <v>0</v>
      </c>
      <c r="CF191" s="48">
        <v>0</v>
      </c>
      <c r="CG191" s="48">
        <v>0</v>
      </c>
      <c r="CH191" s="48">
        <v>0</v>
      </c>
      <c r="CI191" s="48">
        <v>0</v>
      </c>
      <c r="CJ191" s="48">
        <f t="shared" si="408"/>
        <v>0</v>
      </c>
      <c r="CK191" s="48">
        <v>0</v>
      </c>
      <c r="CL191" s="48">
        <v>0</v>
      </c>
      <c r="CM191" s="48">
        <v>0</v>
      </c>
      <c r="CN191" s="48"/>
      <c r="CO191" s="48"/>
      <c r="CP191" s="48">
        <v>0</v>
      </c>
      <c r="CQ191" s="48">
        <f t="shared" si="297"/>
        <v>0</v>
      </c>
      <c r="CR191" s="48">
        <f t="shared" si="298"/>
        <v>0</v>
      </c>
      <c r="CS191" s="48">
        <v>0</v>
      </c>
      <c r="CT191" s="50">
        <v>0</v>
      </c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</row>
    <row r="192" spans="1:124" s="52" customFormat="1" ht="31.2" x14ac:dyDescent="0.3">
      <c r="A192" s="47" t="s">
        <v>1</v>
      </c>
      <c r="B192" s="47" t="s">
        <v>82</v>
      </c>
      <c r="C192" s="16" t="s">
        <v>297</v>
      </c>
      <c r="D192" s="45">
        <f t="shared" si="396"/>
        <v>5710267</v>
      </c>
      <c r="E192" s="48">
        <f t="shared" si="397"/>
        <v>5710267</v>
      </c>
      <c r="F192" s="48">
        <f t="shared" si="398"/>
        <v>0</v>
      </c>
      <c r="G192" s="49">
        <v>0</v>
      </c>
      <c r="H192" s="49">
        <v>0</v>
      </c>
      <c r="I192" s="48">
        <f>SUM(J192:O192)</f>
        <v>0</v>
      </c>
      <c r="J192" s="49">
        <v>0</v>
      </c>
      <c r="K192" s="49">
        <v>0</v>
      </c>
      <c r="L192" s="49">
        <v>0</v>
      </c>
      <c r="M192" s="49">
        <v>0</v>
      </c>
      <c r="N192" s="49">
        <v>0</v>
      </c>
      <c r="O192" s="49">
        <v>0</v>
      </c>
      <c r="P192" s="48">
        <f>SUM(Q192:R192)</f>
        <v>0</v>
      </c>
      <c r="Q192" s="49">
        <v>0</v>
      </c>
      <c r="R192" s="49">
        <v>0</v>
      </c>
      <c r="S192" s="49">
        <v>0</v>
      </c>
      <c r="T192" s="49">
        <v>0</v>
      </c>
      <c r="U192" s="48">
        <f t="shared" si="399"/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f t="shared" si="400"/>
        <v>0</v>
      </c>
      <c r="AF192" s="48">
        <v>0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48">
        <v>0</v>
      </c>
      <c r="AQ192" s="48">
        <v>0</v>
      </c>
      <c r="AR192" s="48">
        <v>0</v>
      </c>
      <c r="AS192" s="48">
        <v>0</v>
      </c>
      <c r="AT192" s="48">
        <v>0</v>
      </c>
      <c r="AU192" s="48">
        <v>0</v>
      </c>
      <c r="AV192" s="48">
        <v>0</v>
      </c>
      <c r="AW192" s="49">
        <v>0</v>
      </c>
      <c r="AX192" s="49">
        <v>0</v>
      </c>
      <c r="AY192" s="49">
        <v>0</v>
      </c>
      <c r="AZ192" s="49">
        <v>0</v>
      </c>
      <c r="BA192" s="48">
        <f t="shared" si="401"/>
        <v>5710267</v>
      </c>
      <c r="BB192" s="48">
        <f t="shared" si="402"/>
        <v>0</v>
      </c>
      <c r="BC192" s="48">
        <v>0</v>
      </c>
      <c r="BD192" s="48">
        <v>0</v>
      </c>
      <c r="BE192" s="48">
        <v>0</v>
      </c>
      <c r="BF192" s="48">
        <f t="shared" si="403"/>
        <v>0</v>
      </c>
      <c r="BG192" s="48">
        <v>0</v>
      </c>
      <c r="BH192" s="48">
        <v>0</v>
      </c>
      <c r="BI192" s="48">
        <v>0</v>
      </c>
      <c r="BJ192" s="48">
        <f>SUM(BK192)</f>
        <v>0</v>
      </c>
      <c r="BK192" s="48">
        <v>0</v>
      </c>
      <c r="BL192" s="48">
        <v>0</v>
      </c>
      <c r="BM192" s="48">
        <f t="shared" si="404"/>
        <v>5710267</v>
      </c>
      <c r="BN192" s="48">
        <v>0</v>
      </c>
      <c r="BO192" s="48">
        <v>0</v>
      </c>
      <c r="BP192" s="48">
        <v>0</v>
      </c>
      <c r="BQ192" s="48">
        <v>0</v>
      </c>
      <c r="BR192" s="48">
        <v>0</v>
      </c>
      <c r="BS192" s="48">
        <v>0</v>
      </c>
      <c r="BT192" s="48">
        <v>0</v>
      </c>
      <c r="BU192" s="48">
        <v>0</v>
      </c>
      <c r="BV192" s="49">
        <v>0</v>
      </c>
      <c r="BW192" s="49">
        <v>5710267</v>
      </c>
      <c r="BX192" s="49">
        <v>0</v>
      </c>
      <c r="BY192" s="48">
        <f t="shared" si="405"/>
        <v>0</v>
      </c>
      <c r="BZ192" s="48">
        <f t="shared" si="406"/>
        <v>0</v>
      </c>
      <c r="CA192" s="48">
        <f>SUM(CB192:CC192)</f>
        <v>0</v>
      </c>
      <c r="CB192" s="48">
        <v>0</v>
      </c>
      <c r="CC192" s="48">
        <v>0</v>
      </c>
      <c r="CD192" s="48">
        <f t="shared" si="407"/>
        <v>0</v>
      </c>
      <c r="CE192" s="48">
        <v>0</v>
      </c>
      <c r="CF192" s="48">
        <v>0</v>
      </c>
      <c r="CG192" s="48">
        <v>0</v>
      </c>
      <c r="CH192" s="48">
        <v>0</v>
      </c>
      <c r="CI192" s="48">
        <v>0</v>
      </c>
      <c r="CJ192" s="48">
        <f t="shared" si="408"/>
        <v>0</v>
      </c>
      <c r="CK192" s="48">
        <v>0</v>
      </c>
      <c r="CL192" s="48">
        <v>0</v>
      </c>
      <c r="CM192" s="48">
        <v>0</v>
      </c>
      <c r="CN192" s="48"/>
      <c r="CO192" s="48"/>
      <c r="CP192" s="48">
        <v>0</v>
      </c>
      <c r="CQ192" s="48">
        <f>SUM(CR192)</f>
        <v>0</v>
      </c>
      <c r="CR192" s="48">
        <f>SUM(CS192:CT192)</f>
        <v>0</v>
      </c>
      <c r="CS192" s="48">
        <v>0</v>
      </c>
      <c r="CT192" s="50">
        <v>0</v>
      </c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</row>
    <row r="193" spans="1:124" s="52" customFormat="1" ht="15.6" x14ac:dyDescent="0.3">
      <c r="A193" s="47" t="s">
        <v>1</v>
      </c>
      <c r="B193" s="47" t="s">
        <v>82</v>
      </c>
      <c r="C193" s="16" t="s">
        <v>298</v>
      </c>
      <c r="D193" s="45">
        <f t="shared" si="396"/>
        <v>327078</v>
      </c>
      <c r="E193" s="48">
        <f t="shared" si="397"/>
        <v>327078</v>
      </c>
      <c r="F193" s="48">
        <f t="shared" si="398"/>
        <v>0</v>
      </c>
      <c r="G193" s="49">
        <v>0</v>
      </c>
      <c r="H193" s="49">
        <v>0</v>
      </c>
      <c r="I193" s="48">
        <f>SUM(J193:O193)</f>
        <v>0</v>
      </c>
      <c r="J193" s="49">
        <v>0</v>
      </c>
      <c r="K193" s="49">
        <v>0</v>
      </c>
      <c r="L193" s="49">
        <v>0</v>
      </c>
      <c r="M193" s="49">
        <v>0</v>
      </c>
      <c r="N193" s="49">
        <v>0</v>
      </c>
      <c r="O193" s="49">
        <v>0</v>
      </c>
      <c r="P193" s="48">
        <f>SUM(Q193:R193)</f>
        <v>0</v>
      </c>
      <c r="Q193" s="49">
        <v>0</v>
      </c>
      <c r="R193" s="49">
        <v>0</v>
      </c>
      <c r="S193" s="49">
        <v>0</v>
      </c>
      <c r="T193" s="49">
        <v>0</v>
      </c>
      <c r="U193" s="48">
        <f t="shared" si="399"/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f t="shared" si="400"/>
        <v>0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48">
        <v>0</v>
      </c>
      <c r="AQ193" s="48">
        <v>0</v>
      </c>
      <c r="AR193" s="48">
        <v>0</v>
      </c>
      <c r="AS193" s="48">
        <v>0</v>
      </c>
      <c r="AT193" s="48">
        <v>0</v>
      </c>
      <c r="AU193" s="48">
        <v>0</v>
      </c>
      <c r="AV193" s="48">
        <v>0</v>
      </c>
      <c r="AW193" s="49">
        <v>0</v>
      </c>
      <c r="AX193" s="49">
        <v>0</v>
      </c>
      <c r="AY193" s="49">
        <v>0</v>
      </c>
      <c r="AZ193" s="49">
        <v>0</v>
      </c>
      <c r="BA193" s="48">
        <f t="shared" si="401"/>
        <v>327078</v>
      </c>
      <c r="BB193" s="48">
        <f t="shared" si="402"/>
        <v>0</v>
      </c>
      <c r="BC193" s="48">
        <v>0</v>
      </c>
      <c r="BD193" s="48">
        <v>0</v>
      </c>
      <c r="BE193" s="48">
        <v>0</v>
      </c>
      <c r="BF193" s="48">
        <f t="shared" si="403"/>
        <v>0</v>
      </c>
      <c r="BG193" s="48">
        <v>0</v>
      </c>
      <c r="BH193" s="48">
        <v>0</v>
      </c>
      <c r="BI193" s="48">
        <v>0</v>
      </c>
      <c r="BJ193" s="48">
        <f>SUM(BK193)</f>
        <v>0</v>
      </c>
      <c r="BK193" s="48">
        <v>0</v>
      </c>
      <c r="BL193" s="48">
        <v>0</v>
      </c>
      <c r="BM193" s="48">
        <f t="shared" si="404"/>
        <v>327078</v>
      </c>
      <c r="BN193" s="48">
        <v>0</v>
      </c>
      <c r="BO193" s="48">
        <v>0</v>
      </c>
      <c r="BP193" s="48">
        <v>0</v>
      </c>
      <c r="BQ193" s="48">
        <v>0</v>
      </c>
      <c r="BR193" s="48">
        <v>0</v>
      </c>
      <c r="BS193" s="48">
        <v>0</v>
      </c>
      <c r="BT193" s="48">
        <v>0</v>
      </c>
      <c r="BU193" s="48">
        <v>0</v>
      </c>
      <c r="BV193" s="49">
        <v>0</v>
      </c>
      <c r="BW193" s="49">
        <v>0</v>
      </c>
      <c r="BX193" s="49">
        <v>327078</v>
      </c>
      <c r="BY193" s="48">
        <f t="shared" si="405"/>
        <v>0</v>
      </c>
      <c r="BZ193" s="48">
        <f t="shared" si="406"/>
        <v>0</v>
      </c>
      <c r="CA193" s="48">
        <f>SUM(CB193:CC193)</f>
        <v>0</v>
      </c>
      <c r="CB193" s="48">
        <v>0</v>
      </c>
      <c r="CC193" s="48">
        <v>0</v>
      </c>
      <c r="CD193" s="48">
        <f t="shared" si="407"/>
        <v>0</v>
      </c>
      <c r="CE193" s="48">
        <v>0</v>
      </c>
      <c r="CF193" s="48">
        <v>0</v>
      </c>
      <c r="CG193" s="48">
        <v>0</v>
      </c>
      <c r="CH193" s="48">
        <v>0</v>
      </c>
      <c r="CI193" s="48">
        <v>0</v>
      </c>
      <c r="CJ193" s="48">
        <f t="shared" si="408"/>
        <v>0</v>
      </c>
      <c r="CK193" s="48">
        <v>0</v>
      </c>
      <c r="CL193" s="48">
        <v>0</v>
      </c>
      <c r="CM193" s="48">
        <v>0</v>
      </c>
      <c r="CN193" s="48"/>
      <c r="CO193" s="48"/>
      <c r="CP193" s="48">
        <v>0</v>
      </c>
      <c r="CQ193" s="48">
        <f>SUM(CR193)</f>
        <v>0</v>
      </c>
      <c r="CR193" s="48">
        <f>SUM(CS193:CT193)</f>
        <v>0</v>
      </c>
      <c r="CS193" s="48">
        <v>0</v>
      </c>
      <c r="CT193" s="50">
        <v>0</v>
      </c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</row>
    <row r="194" spans="1:124" s="52" customFormat="1" ht="15.6" x14ac:dyDescent="0.3">
      <c r="A194" s="47" t="s">
        <v>1</v>
      </c>
      <c r="B194" s="47" t="s">
        <v>179</v>
      </c>
      <c r="C194" s="16" t="s">
        <v>180</v>
      </c>
      <c r="D194" s="45">
        <f t="shared" si="396"/>
        <v>872328</v>
      </c>
      <c r="E194" s="48">
        <f t="shared" si="397"/>
        <v>872328</v>
      </c>
      <c r="F194" s="48">
        <f t="shared" si="398"/>
        <v>872328</v>
      </c>
      <c r="G194" s="49">
        <v>840121</v>
      </c>
      <c r="H194" s="49">
        <v>0</v>
      </c>
      <c r="I194" s="48">
        <f t="shared" ref="I194" si="409">SUM(J194:O194)</f>
        <v>8840</v>
      </c>
      <c r="J194" s="49">
        <v>0</v>
      </c>
      <c r="K194" s="49">
        <v>8840</v>
      </c>
      <c r="L194" s="49">
        <v>0</v>
      </c>
      <c r="M194" s="49">
        <v>0</v>
      </c>
      <c r="N194" s="49">
        <v>0</v>
      </c>
      <c r="O194" s="49">
        <v>0</v>
      </c>
      <c r="P194" s="48">
        <f t="shared" ref="P194" si="410">SUM(Q194:R194)</f>
        <v>0</v>
      </c>
      <c r="Q194" s="49">
        <v>0</v>
      </c>
      <c r="R194" s="49">
        <v>0</v>
      </c>
      <c r="S194" s="49">
        <v>0</v>
      </c>
      <c r="T194" s="49">
        <v>0</v>
      </c>
      <c r="U194" s="48">
        <f t="shared" si="399"/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f t="shared" si="400"/>
        <v>23367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0</v>
      </c>
      <c r="AL194" s="48">
        <v>0</v>
      </c>
      <c r="AM194" s="48">
        <v>0</v>
      </c>
      <c r="AN194" s="48">
        <v>0</v>
      </c>
      <c r="AO194" s="48">
        <v>0</v>
      </c>
      <c r="AP194" s="48">
        <v>0</v>
      </c>
      <c r="AQ194" s="48">
        <v>0</v>
      </c>
      <c r="AR194" s="48">
        <v>0</v>
      </c>
      <c r="AS194" s="48">
        <v>0</v>
      </c>
      <c r="AT194" s="48">
        <v>0</v>
      </c>
      <c r="AU194" s="48">
        <v>0</v>
      </c>
      <c r="AV194" s="48">
        <v>0</v>
      </c>
      <c r="AW194" s="49">
        <v>23367</v>
      </c>
      <c r="AX194" s="49">
        <v>0</v>
      </c>
      <c r="AY194" s="49">
        <v>0</v>
      </c>
      <c r="AZ194" s="49">
        <v>0</v>
      </c>
      <c r="BA194" s="48">
        <f t="shared" si="401"/>
        <v>0</v>
      </c>
      <c r="BB194" s="48">
        <f t="shared" si="402"/>
        <v>0</v>
      </c>
      <c r="BC194" s="48">
        <v>0</v>
      </c>
      <c r="BD194" s="48">
        <v>0</v>
      </c>
      <c r="BE194" s="48">
        <v>0</v>
      </c>
      <c r="BF194" s="48">
        <f t="shared" si="403"/>
        <v>0</v>
      </c>
      <c r="BG194" s="48">
        <v>0</v>
      </c>
      <c r="BH194" s="48">
        <v>0</v>
      </c>
      <c r="BI194" s="48">
        <v>0</v>
      </c>
      <c r="BJ194" s="48">
        <f t="shared" ref="BJ194" si="411">SUM(BK194)</f>
        <v>0</v>
      </c>
      <c r="BK194" s="48">
        <v>0</v>
      </c>
      <c r="BL194" s="48">
        <v>0</v>
      </c>
      <c r="BM194" s="48">
        <f t="shared" si="404"/>
        <v>0</v>
      </c>
      <c r="BN194" s="48">
        <v>0</v>
      </c>
      <c r="BO194" s="48">
        <v>0</v>
      </c>
      <c r="BP194" s="48">
        <v>0</v>
      </c>
      <c r="BQ194" s="48">
        <v>0</v>
      </c>
      <c r="BR194" s="48">
        <v>0</v>
      </c>
      <c r="BS194" s="48">
        <v>0</v>
      </c>
      <c r="BT194" s="48">
        <v>0</v>
      </c>
      <c r="BU194" s="48">
        <v>0</v>
      </c>
      <c r="BV194" s="49">
        <v>0</v>
      </c>
      <c r="BW194" s="49">
        <v>0</v>
      </c>
      <c r="BX194" s="49">
        <v>0</v>
      </c>
      <c r="BY194" s="48">
        <f t="shared" si="405"/>
        <v>0</v>
      </c>
      <c r="BZ194" s="48">
        <f t="shared" si="406"/>
        <v>0</v>
      </c>
      <c r="CA194" s="48">
        <f t="shared" ref="CA194" si="412">SUM(CB194:CC194)</f>
        <v>0</v>
      </c>
      <c r="CB194" s="48">
        <v>0</v>
      </c>
      <c r="CC194" s="48"/>
      <c r="CD194" s="48">
        <f t="shared" si="407"/>
        <v>0</v>
      </c>
      <c r="CE194" s="48">
        <v>0</v>
      </c>
      <c r="CF194" s="48">
        <v>0</v>
      </c>
      <c r="CG194" s="48">
        <v>0</v>
      </c>
      <c r="CH194" s="48">
        <v>0</v>
      </c>
      <c r="CI194" s="48">
        <v>0</v>
      </c>
      <c r="CJ194" s="48">
        <f t="shared" si="408"/>
        <v>0</v>
      </c>
      <c r="CK194" s="48">
        <v>0</v>
      </c>
      <c r="CL194" s="48">
        <v>0</v>
      </c>
      <c r="CM194" s="48">
        <v>0</v>
      </c>
      <c r="CN194" s="48"/>
      <c r="CO194" s="48"/>
      <c r="CP194" s="48">
        <v>0</v>
      </c>
      <c r="CQ194" s="48">
        <f t="shared" ref="CQ194" si="413">SUM(CR194)</f>
        <v>0</v>
      </c>
      <c r="CR194" s="48">
        <f t="shared" ref="CR194" si="414">SUM(CS194:CT194)</f>
        <v>0</v>
      </c>
      <c r="CS194" s="48">
        <v>0</v>
      </c>
      <c r="CT194" s="50">
        <v>0</v>
      </c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</row>
    <row r="195" spans="1:124" s="44" customFormat="1" ht="31.2" x14ac:dyDescent="0.3">
      <c r="A195" s="39" t="s">
        <v>300</v>
      </c>
      <c r="B195" s="39" t="s">
        <v>1</v>
      </c>
      <c r="C195" s="15" t="s">
        <v>367</v>
      </c>
      <c r="D195" s="45">
        <f t="shared" ref="D195:AS195" si="415">SUM(D196:D205)</f>
        <v>112403039</v>
      </c>
      <c r="E195" s="45">
        <f t="shared" si="415"/>
        <v>112403039</v>
      </c>
      <c r="F195" s="45">
        <f t="shared" si="415"/>
        <v>112403039</v>
      </c>
      <c r="G195" s="45">
        <f t="shared" si="415"/>
        <v>0</v>
      </c>
      <c r="H195" s="45">
        <f t="shared" si="415"/>
        <v>0</v>
      </c>
      <c r="I195" s="45">
        <f t="shared" si="415"/>
        <v>0</v>
      </c>
      <c r="J195" s="45">
        <f t="shared" si="415"/>
        <v>0</v>
      </c>
      <c r="K195" s="45">
        <f t="shared" si="415"/>
        <v>0</v>
      </c>
      <c r="L195" s="45">
        <f t="shared" si="415"/>
        <v>0</v>
      </c>
      <c r="M195" s="45">
        <f t="shared" si="415"/>
        <v>0</v>
      </c>
      <c r="N195" s="45">
        <f t="shared" si="415"/>
        <v>0</v>
      </c>
      <c r="O195" s="45">
        <f t="shared" si="415"/>
        <v>0</v>
      </c>
      <c r="P195" s="45">
        <f t="shared" si="415"/>
        <v>0</v>
      </c>
      <c r="Q195" s="45">
        <f t="shared" si="415"/>
        <v>0</v>
      </c>
      <c r="R195" s="45">
        <f t="shared" si="415"/>
        <v>0</v>
      </c>
      <c r="S195" s="45">
        <f t="shared" si="415"/>
        <v>0</v>
      </c>
      <c r="T195" s="45">
        <f t="shared" si="415"/>
        <v>0</v>
      </c>
      <c r="U195" s="45">
        <f t="shared" si="415"/>
        <v>112403039</v>
      </c>
      <c r="V195" s="45">
        <f t="shared" si="415"/>
        <v>0</v>
      </c>
      <c r="W195" s="45">
        <f t="shared" si="415"/>
        <v>0</v>
      </c>
      <c r="X195" s="45">
        <f t="shared" si="415"/>
        <v>0</v>
      </c>
      <c r="Y195" s="45">
        <f t="shared" si="415"/>
        <v>0</v>
      </c>
      <c r="Z195" s="45">
        <f t="shared" si="415"/>
        <v>0</v>
      </c>
      <c r="AA195" s="45">
        <f t="shared" si="415"/>
        <v>0</v>
      </c>
      <c r="AB195" s="45">
        <f t="shared" si="415"/>
        <v>112403039</v>
      </c>
      <c r="AC195" s="45">
        <f t="shared" si="415"/>
        <v>0</v>
      </c>
      <c r="AD195" s="45">
        <f t="shared" si="415"/>
        <v>0</v>
      </c>
      <c r="AE195" s="45">
        <f t="shared" si="415"/>
        <v>0</v>
      </c>
      <c r="AF195" s="45">
        <f t="shared" si="415"/>
        <v>0</v>
      </c>
      <c r="AG195" s="45">
        <f t="shared" si="415"/>
        <v>0</v>
      </c>
      <c r="AH195" s="45">
        <f t="shared" si="415"/>
        <v>0</v>
      </c>
      <c r="AI195" s="45">
        <f t="shared" si="415"/>
        <v>0</v>
      </c>
      <c r="AJ195" s="45">
        <f t="shared" si="415"/>
        <v>0</v>
      </c>
      <c r="AK195" s="45">
        <f t="shared" si="415"/>
        <v>0</v>
      </c>
      <c r="AL195" s="45">
        <f t="shared" si="415"/>
        <v>0</v>
      </c>
      <c r="AM195" s="45">
        <f t="shared" si="415"/>
        <v>0</v>
      </c>
      <c r="AN195" s="45">
        <f t="shared" si="415"/>
        <v>0</v>
      </c>
      <c r="AO195" s="45">
        <f t="shared" si="415"/>
        <v>0</v>
      </c>
      <c r="AP195" s="45">
        <f t="shared" si="415"/>
        <v>0</v>
      </c>
      <c r="AQ195" s="45">
        <f t="shared" si="415"/>
        <v>0</v>
      </c>
      <c r="AR195" s="45">
        <f t="shared" si="415"/>
        <v>0</v>
      </c>
      <c r="AS195" s="45">
        <f t="shared" si="415"/>
        <v>0</v>
      </c>
      <c r="AT195" s="45"/>
      <c r="AU195" s="45"/>
      <c r="AV195" s="45">
        <f>SUM(AV196:AV205)</f>
        <v>0</v>
      </c>
      <c r="AW195" s="45">
        <f>SUM(AW196:AW205)</f>
        <v>0</v>
      </c>
      <c r="AX195" s="45">
        <f>SUM(AX196:AX205)</f>
        <v>0</v>
      </c>
      <c r="AY195" s="45"/>
      <c r="AZ195" s="45">
        <f t="shared" ref="AZ195:CM195" si="416">SUM(AZ196:AZ205)</f>
        <v>0</v>
      </c>
      <c r="BA195" s="45">
        <f t="shared" si="416"/>
        <v>0</v>
      </c>
      <c r="BB195" s="45">
        <f t="shared" si="416"/>
        <v>0</v>
      </c>
      <c r="BC195" s="45">
        <f t="shared" si="416"/>
        <v>0</v>
      </c>
      <c r="BD195" s="45">
        <f t="shared" si="416"/>
        <v>0</v>
      </c>
      <c r="BE195" s="45">
        <f t="shared" si="416"/>
        <v>0</v>
      </c>
      <c r="BF195" s="45">
        <f t="shared" si="416"/>
        <v>0</v>
      </c>
      <c r="BG195" s="45">
        <f t="shared" si="416"/>
        <v>0</v>
      </c>
      <c r="BH195" s="45">
        <f t="shared" si="416"/>
        <v>0</v>
      </c>
      <c r="BI195" s="45">
        <f t="shared" si="416"/>
        <v>0</v>
      </c>
      <c r="BJ195" s="45">
        <f t="shared" si="416"/>
        <v>0</v>
      </c>
      <c r="BK195" s="45">
        <f t="shared" si="416"/>
        <v>0</v>
      </c>
      <c r="BL195" s="45">
        <f t="shared" si="416"/>
        <v>0</v>
      </c>
      <c r="BM195" s="45">
        <f t="shared" si="416"/>
        <v>0</v>
      </c>
      <c r="BN195" s="45">
        <f t="shared" si="416"/>
        <v>0</v>
      </c>
      <c r="BO195" s="45">
        <f t="shared" si="416"/>
        <v>0</v>
      </c>
      <c r="BP195" s="45">
        <f t="shared" si="416"/>
        <v>0</v>
      </c>
      <c r="BQ195" s="45">
        <f t="shared" si="416"/>
        <v>0</v>
      </c>
      <c r="BR195" s="45">
        <f t="shared" si="416"/>
        <v>0</v>
      </c>
      <c r="BS195" s="45">
        <f t="shared" si="416"/>
        <v>0</v>
      </c>
      <c r="BT195" s="45">
        <f t="shared" si="416"/>
        <v>0</v>
      </c>
      <c r="BU195" s="45">
        <f t="shared" si="416"/>
        <v>0</v>
      </c>
      <c r="BV195" s="45">
        <f t="shared" si="416"/>
        <v>0</v>
      </c>
      <c r="BW195" s="45">
        <f t="shared" si="416"/>
        <v>0</v>
      </c>
      <c r="BX195" s="45">
        <f t="shared" si="416"/>
        <v>0</v>
      </c>
      <c r="BY195" s="45">
        <f t="shared" si="416"/>
        <v>0</v>
      </c>
      <c r="BZ195" s="45">
        <f t="shared" si="416"/>
        <v>0</v>
      </c>
      <c r="CA195" s="45">
        <f t="shared" si="416"/>
        <v>0</v>
      </c>
      <c r="CB195" s="45">
        <f t="shared" si="416"/>
        <v>0</v>
      </c>
      <c r="CC195" s="45">
        <f t="shared" si="416"/>
        <v>0</v>
      </c>
      <c r="CD195" s="45">
        <f t="shared" si="416"/>
        <v>0</v>
      </c>
      <c r="CE195" s="45">
        <f t="shared" si="416"/>
        <v>0</v>
      </c>
      <c r="CF195" s="45">
        <f t="shared" si="416"/>
        <v>0</v>
      </c>
      <c r="CG195" s="45">
        <f t="shared" si="416"/>
        <v>0</v>
      </c>
      <c r="CH195" s="45">
        <f t="shared" si="416"/>
        <v>0</v>
      </c>
      <c r="CI195" s="45">
        <f t="shared" ref="CI195" si="417">SUM(CI196:CI205)</f>
        <v>0</v>
      </c>
      <c r="CJ195" s="45">
        <f t="shared" si="416"/>
        <v>0</v>
      </c>
      <c r="CK195" s="45">
        <f t="shared" si="416"/>
        <v>0</v>
      </c>
      <c r="CL195" s="45">
        <f t="shared" si="416"/>
        <v>0</v>
      </c>
      <c r="CM195" s="45">
        <f t="shared" si="416"/>
        <v>0</v>
      </c>
      <c r="CN195" s="45"/>
      <c r="CO195" s="45"/>
      <c r="CP195" s="45">
        <f t="shared" ref="CP195:CT195" si="418">SUM(CP196:CP205)</f>
        <v>0</v>
      </c>
      <c r="CQ195" s="45">
        <f t="shared" si="418"/>
        <v>0</v>
      </c>
      <c r="CR195" s="45">
        <f t="shared" si="418"/>
        <v>0</v>
      </c>
      <c r="CS195" s="45">
        <f t="shared" si="418"/>
        <v>0</v>
      </c>
      <c r="CT195" s="46">
        <f t="shared" si="418"/>
        <v>0</v>
      </c>
      <c r="CU195" s="43"/>
      <c r="CV195" s="43"/>
      <c r="CW195" s="43"/>
      <c r="CX195" s="43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</row>
    <row r="196" spans="1:124" s="52" customFormat="1" ht="31.2" x14ac:dyDescent="0.3">
      <c r="A196" s="47" t="s">
        <v>1</v>
      </c>
      <c r="B196" s="68" t="s">
        <v>80</v>
      </c>
      <c r="C196" s="19" t="s">
        <v>368</v>
      </c>
      <c r="D196" s="45">
        <f t="shared" ref="D196:D205" si="419">SUM(E196+BY196+CQ196)</f>
        <v>88755343</v>
      </c>
      <c r="E196" s="48">
        <f t="shared" ref="E196:E205" si="420">SUM(F196+BA196)</f>
        <v>88755343</v>
      </c>
      <c r="F196" s="48">
        <f t="shared" ref="F196:F205" si="421">SUM(G196+H196+I196+P196+S196+T196+U196+AE196+AD196)</f>
        <v>88755343</v>
      </c>
      <c r="G196" s="48">
        <v>0</v>
      </c>
      <c r="H196" s="48">
        <v>0</v>
      </c>
      <c r="I196" s="48">
        <f t="shared" ref="I196:I205" si="422">SUM(J196:O196)</f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f t="shared" ref="P196:P205" si="423">SUM(Q196:R196)</f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f t="shared" ref="U196:U205" si="424">SUM(V196:AC196)</f>
        <v>88755343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9">
        <v>88755343</v>
      </c>
      <c r="AC196" s="48">
        <v>0</v>
      </c>
      <c r="AD196" s="48">
        <v>0</v>
      </c>
      <c r="AE196" s="48">
        <f t="shared" ref="AE196:AE205" si="425">SUM(AF196:AZ196)</f>
        <v>0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0</v>
      </c>
      <c r="AN196" s="48">
        <v>0</v>
      </c>
      <c r="AO196" s="48">
        <v>0</v>
      </c>
      <c r="AP196" s="48">
        <v>0</v>
      </c>
      <c r="AQ196" s="48">
        <v>0</v>
      </c>
      <c r="AR196" s="48">
        <v>0</v>
      </c>
      <c r="AS196" s="48">
        <v>0</v>
      </c>
      <c r="AT196" s="48"/>
      <c r="AU196" s="48"/>
      <c r="AV196" s="48">
        <v>0</v>
      </c>
      <c r="AW196" s="48">
        <v>0</v>
      </c>
      <c r="AX196" s="48">
        <v>0</v>
      </c>
      <c r="AY196" s="48"/>
      <c r="AZ196" s="48">
        <v>0</v>
      </c>
      <c r="BA196" s="48">
        <f t="shared" ref="BA196:BA205" si="426">SUM(BB196+BF196+BI196+BJ196+BM196)</f>
        <v>0</v>
      </c>
      <c r="BB196" s="48">
        <f t="shared" ref="BB196:BB205" si="427">SUM(BC196:BE196)</f>
        <v>0</v>
      </c>
      <c r="BC196" s="48">
        <v>0</v>
      </c>
      <c r="BD196" s="48">
        <v>0</v>
      </c>
      <c r="BE196" s="48">
        <v>0</v>
      </c>
      <c r="BF196" s="48">
        <f t="shared" ref="BF196:BF205" si="428">SUM(BH196:BH196)</f>
        <v>0</v>
      </c>
      <c r="BG196" s="48">
        <v>0</v>
      </c>
      <c r="BH196" s="48">
        <v>0</v>
      </c>
      <c r="BI196" s="48">
        <v>0</v>
      </c>
      <c r="BJ196" s="48">
        <f t="shared" ref="BJ196:BJ205" si="429">SUM(BK196)</f>
        <v>0</v>
      </c>
      <c r="BK196" s="48">
        <v>0</v>
      </c>
      <c r="BL196" s="48">
        <v>0</v>
      </c>
      <c r="BM196" s="48">
        <f t="shared" ref="BM196:BM205" si="430">SUM(BN196:BX196)</f>
        <v>0</v>
      </c>
      <c r="BN196" s="48">
        <v>0</v>
      </c>
      <c r="BO196" s="48">
        <v>0</v>
      </c>
      <c r="BP196" s="48">
        <v>0</v>
      </c>
      <c r="BQ196" s="48">
        <v>0</v>
      </c>
      <c r="BR196" s="48">
        <v>0</v>
      </c>
      <c r="BS196" s="48">
        <v>0</v>
      </c>
      <c r="BT196" s="48">
        <v>0</v>
      </c>
      <c r="BU196" s="48">
        <v>0</v>
      </c>
      <c r="BV196" s="48">
        <v>0</v>
      </c>
      <c r="BW196" s="48">
        <v>0</v>
      </c>
      <c r="BX196" s="48">
        <v>0</v>
      </c>
      <c r="BY196" s="48">
        <f t="shared" ref="BY196:BY205" si="431">SUM(BZ196+CP196)</f>
        <v>0</v>
      </c>
      <c r="BZ196" s="48">
        <f t="shared" ref="BZ196:BZ205" si="432">SUM(CA196+CD196+CJ196)</f>
        <v>0</v>
      </c>
      <c r="CA196" s="48">
        <f t="shared" ref="CA196:CA205" si="433">SUM(CB196:CC196)</f>
        <v>0</v>
      </c>
      <c r="CB196" s="48">
        <v>0</v>
      </c>
      <c r="CC196" s="48">
        <v>0</v>
      </c>
      <c r="CD196" s="48">
        <f t="shared" ref="CD196:CD205" si="434">SUM(CE196:CI196)</f>
        <v>0</v>
      </c>
      <c r="CE196" s="48">
        <v>0</v>
      </c>
      <c r="CF196" s="48">
        <v>0</v>
      </c>
      <c r="CG196" s="48">
        <v>0</v>
      </c>
      <c r="CH196" s="48">
        <v>0</v>
      </c>
      <c r="CI196" s="48">
        <v>0</v>
      </c>
      <c r="CJ196" s="48">
        <f t="shared" ref="CJ196:CJ205" si="435">SUM(CK196:CO196)</f>
        <v>0</v>
      </c>
      <c r="CK196" s="48">
        <v>0</v>
      </c>
      <c r="CL196" s="48">
        <v>0</v>
      </c>
      <c r="CM196" s="48">
        <v>0</v>
      </c>
      <c r="CN196" s="48"/>
      <c r="CO196" s="48"/>
      <c r="CP196" s="48">
        <v>0</v>
      </c>
      <c r="CQ196" s="48">
        <f t="shared" ref="CQ196:CQ205" si="436">SUM(CR196)</f>
        <v>0</v>
      </c>
      <c r="CR196" s="48">
        <f t="shared" ref="CR196:CR205" si="437">SUM(CS196:CT196)</f>
        <v>0</v>
      </c>
      <c r="CS196" s="48">
        <v>0</v>
      </c>
      <c r="CT196" s="50">
        <v>0</v>
      </c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</row>
    <row r="197" spans="1:124" s="52" customFormat="1" ht="15.6" x14ac:dyDescent="0.3">
      <c r="A197" s="47" t="s">
        <v>1</v>
      </c>
      <c r="B197" s="68" t="s">
        <v>301</v>
      </c>
      <c r="C197" s="19" t="s">
        <v>369</v>
      </c>
      <c r="D197" s="45">
        <f t="shared" si="419"/>
        <v>16039975</v>
      </c>
      <c r="E197" s="48">
        <f t="shared" si="420"/>
        <v>16039975</v>
      </c>
      <c r="F197" s="48">
        <f t="shared" si="421"/>
        <v>16039975</v>
      </c>
      <c r="G197" s="48">
        <v>0</v>
      </c>
      <c r="H197" s="48">
        <v>0</v>
      </c>
      <c r="I197" s="48">
        <f t="shared" si="422"/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f t="shared" si="423"/>
        <v>0</v>
      </c>
      <c r="Q197" s="48">
        <v>0</v>
      </c>
      <c r="R197" s="48">
        <v>0</v>
      </c>
      <c r="S197" s="48">
        <v>0</v>
      </c>
      <c r="T197" s="48">
        <v>0</v>
      </c>
      <c r="U197" s="48">
        <f t="shared" si="424"/>
        <v>16039975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9">
        <v>16039975</v>
      </c>
      <c r="AC197" s="48">
        <v>0</v>
      </c>
      <c r="AD197" s="48">
        <v>0</v>
      </c>
      <c r="AE197" s="48">
        <f t="shared" si="425"/>
        <v>0</v>
      </c>
      <c r="AF197" s="48">
        <v>0</v>
      </c>
      <c r="AG197" s="48">
        <v>0</v>
      </c>
      <c r="AH197" s="48">
        <v>0</v>
      </c>
      <c r="AI197" s="48">
        <v>0</v>
      </c>
      <c r="AJ197" s="48">
        <v>0</v>
      </c>
      <c r="AK197" s="48">
        <v>0</v>
      </c>
      <c r="AL197" s="48">
        <v>0</v>
      </c>
      <c r="AM197" s="48">
        <v>0</v>
      </c>
      <c r="AN197" s="48">
        <v>0</v>
      </c>
      <c r="AO197" s="48">
        <v>0</v>
      </c>
      <c r="AP197" s="48">
        <v>0</v>
      </c>
      <c r="AQ197" s="48">
        <v>0</v>
      </c>
      <c r="AR197" s="48">
        <v>0</v>
      </c>
      <c r="AS197" s="48">
        <v>0</v>
      </c>
      <c r="AT197" s="48"/>
      <c r="AU197" s="48"/>
      <c r="AV197" s="48">
        <v>0</v>
      </c>
      <c r="AW197" s="48">
        <v>0</v>
      </c>
      <c r="AX197" s="48">
        <v>0</v>
      </c>
      <c r="AY197" s="48"/>
      <c r="AZ197" s="48">
        <v>0</v>
      </c>
      <c r="BA197" s="48">
        <f t="shared" si="426"/>
        <v>0</v>
      </c>
      <c r="BB197" s="48">
        <f t="shared" si="427"/>
        <v>0</v>
      </c>
      <c r="BC197" s="48">
        <v>0</v>
      </c>
      <c r="BD197" s="48">
        <v>0</v>
      </c>
      <c r="BE197" s="48">
        <v>0</v>
      </c>
      <c r="BF197" s="48">
        <f t="shared" si="428"/>
        <v>0</v>
      </c>
      <c r="BG197" s="48">
        <v>0</v>
      </c>
      <c r="BH197" s="48">
        <v>0</v>
      </c>
      <c r="BI197" s="48">
        <v>0</v>
      </c>
      <c r="BJ197" s="48">
        <f t="shared" si="429"/>
        <v>0</v>
      </c>
      <c r="BK197" s="48">
        <v>0</v>
      </c>
      <c r="BL197" s="48">
        <v>0</v>
      </c>
      <c r="BM197" s="48">
        <f t="shared" si="430"/>
        <v>0</v>
      </c>
      <c r="BN197" s="48">
        <v>0</v>
      </c>
      <c r="BO197" s="48">
        <v>0</v>
      </c>
      <c r="BP197" s="48">
        <v>0</v>
      </c>
      <c r="BQ197" s="48">
        <v>0</v>
      </c>
      <c r="BR197" s="48">
        <v>0</v>
      </c>
      <c r="BS197" s="48">
        <v>0</v>
      </c>
      <c r="BT197" s="48">
        <v>0</v>
      </c>
      <c r="BU197" s="48">
        <v>0</v>
      </c>
      <c r="BV197" s="48">
        <v>0</v>
      </c>
      <c r="BW197" s="48">
        <v>0</v>
      </c>
      <c r="BX197" s="48">
        <v>0</v>
      </c>
      <c r="BY197" s="48">
        <f t="shared" si="431"/>
        <v>0</v>
      </c>
      <c r="BZ197" s="48">
        <f t="shared" si="432"/>
        <v>0</v>
      </c>
      <c r="CA197" s="48">
        <f t="shared" si="433"/>
        <v>0</v>
      </c>
      <c r="CB197" s="48">
        <v>0</v>
      </c>
      <c r="CC197" s="48">
        <v>0</v>
      </c>
      <c r="CD197" s="48">
        <f t="shared" si="434"/>
        <v>0</v>
      </c>
      <c r="CE197" s="48">
        <v>0</v>
      </c>
      <c r="CF197" s="48">
        <v>0</v>
      </c>
      <c r="CG197" s="48">
        <v>0</v>
      </c>
      <c r="CH197" s="48">
        <v>0</v>
      </c>
      <c r="CI197" s="48">
        <v>0</v>
      </c>
      <c r="CJ197" s="48">
        <f t="shared" si="435"/>
        <v>0</v>
      </c>
      <c r="CK197" s="48">
        <v>0</v>
      </c>
      <c r="CL197" s="48">
        <v>0</v>
      </c>
      <c r="CM197" s="48">
        <v>0</v>
      </c>
      <c r="CN197" s="48"/>
      <c r="CO197" s="48"/>
      <c r="CP197" s="48">
        <v>0</v>
      </c>
      <c r="CQ197" s="48">
        <f t="shared" si="436"/>
        <v>0</v>
      </c>
      <c r="CR197" s="48">
        <f t="shared" si="437"/>
        <v>0</v>
      </c>
      <c r="CS197" s="48">
        <v>0</v>
      </c>
      <c r="CT197" s="50">
        <v>0</v>
      </c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</row>
    <row r="198" spans="1:124" s="52" customFormat="1" ht="31.2" x14ac:dyDescent="0.3">
      <c r="A198" s="47" t="s">
        <v>1</v>
      </c>
      <c r="B198" s="68" t="s">
        <v>301</v>
      </c>
      <c r="C198" s="19" t="s">
        <v>370</v>
      </c>
      <c r="D198" s="45">
        <f t="shared" si="419"/>
        <v>439067</v>
      </c>
      <c r="E198" s="48">
        <f t="shared" si="420"/>
        <v>439067</v>
      </c>
      <c r="F198" s="48">
        <f t="shared" si="421"/>
        <v>439067</v>
      </c>
      <c r="G198" s="48">
        <v>0</v>
      </c>
      <c r="H198" s="48">
        <v>0</v>
      </c>
      <c r="I198" s="48">
        <f t="shared" si="422"/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f t="shared" si="423"/>
        <v>0</v>
      </c>
      <c r="Q198" s="48">
        <v>0</v>
      </c>
      <c r="R198" s="48">
        <v>0</v>
      </c>
      <c r="S198" s="48">
        <v>0</v>
      </c>
      <c r="T198" s="48">
        <v>0</v>
      </c>
      <c r="U198" s="48">
        <f t="shared" si="424"/>
        <v>439067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9">
        <v>439067</v>
      </c>
      <c r="AC198" s="48">
        <v>0</v>
      </c>
      <c r="AD198" s="48">
        <v>0</v>
      </c>
      <c r="AE198" s="48">
        <f t="shared" si="425"/>
        <v>0</v>
      </c>
      <c r="AF198" s="48">
        <v>0</v>
      </c>
      <c r="AG198" s="48">
        <v>0</v>
      </c>
      <c r="AH198" s="48">
        <v>0</v>
      </c>
      <c r="AI198" s="48">
        <v>0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  <c r="AP198" s="48">
        <v>0</v>
      </c>
      <c r="AQ198" s="48">
        <v>0</v>
      </c>
      <c r="AR198" s="48">
        <v>0</v>
      </c>
      <c r="AS198" s="48">
        <v>0</v>
      </c>
      <c r="AT198" s="48"/>
      <c r="AU198" s="48"/>
      <c r="AV198" s="48">
        <v>0</v>
      </c>
      <c r="AW198" s="48">
        <v>0</v>
      </c>
      <c r="AX198" s="48">
        <v>0</v>
      </c>
      <c r="AY198" s="48"/>
      <c r="AZ198" s="48">
        <v>0</v>
      </c>
      <c r="BA198" s="48">
        <f t="shared" si="426"/>
        <v>0</v>
      </c>
      <c r="BB198" s="48">
        <f t="shared" si="427"/>
        <v>0</v>
      </c>
      <c r="BC198" s="48">
        <v>0</v>
      </c>
      <c r="BD198" s="48">
        <v>0</v>
      </c>
      <c r="BE198" s="48">
        <v>0</v>
      </c>
      <c r="BF198" s="48">
        <f t="shared" si="428"/>
        <v>0</v>
      </c>
      <c r="BG198" s="48">
        <v>0</v>
      </c>
      <c r="BH198" s="48">
        <v>0</v>
      </c>
      <c r="BI198" s="48">
        <v>0</v>
      </c>
      <c r="BJ198" s="48">
        <f t="shared" si="429"/>
        <v>0</v>
      </c>
      <c r="BK198" s="48">
        <v>0</v>
      </c>
      <c r="BL198" s="48">
        <v>0</v>
      </c>
      <c r="BM198" s="48">
        <f t="shared" si="430"/>
        <v>0</v>
      </c>
      <c r="BN198" s="48">
        <v>0</v>
      </c>
      <c r="BO198" s="48">
        <v>0</v>
      </c>
      <c r="BP198" s="48">
        <v>0</v>
      </c>
      <c r="BQ198" s="48">
        <v>0</v>
      </c>
      <c r="BR198" s="48">
        <v>0</v>
      </c>
      <c r="BS198" s="48">
        <v>0</v>
      </c>
      <c r="BT198" s="48">
        <v>0</v>
      </c>
      <c r="BU198" s="48">
        <v>0</v>
      </c>
      <c r="BV198" s="48">
        <v>0</v>
      </c>
      <c r="BW198" s="48">
        <v>0</v>
      </c>
      <c r="BX198" s="48">
        <v>0</v>
      </c>
      <c r="BY198" s="48">
        <f t="shared" si="431"/>
        <v>0</v>
      </c>
      <c r="BZ198" s="48">
        <f t="shared" si="432"/>
        <v>0</v>
      </c>
      <c r="CA198" s="48">
        <f t="shared" si="433"/>
        <v>0</v>
      </c>
      <c r="CB198" s="48">
        <v>0</v>
      </c>
      <c r="CC198" s="48">
        <v>0</v>
      </c>
      <c r="CD198" s="48">
        <f t="shared" si="434"/>
        <v>0</v>
      </c>
      <c r="CE198" s="48">
        <v>0</v>
      </c>
      <c r="CF198" s="48">
        <v>0</v>
      </c>
      <c r="CG198" s="48">
        <v>0</v>
      </c>
      <c r="CH198" s="48">
        <v>0</v>
      </c>
      <c r="CI198" s="48">
        <v>0</v>
      </c>
      <c r="CJ198" s="48">
        <f t="shared" si="435"/>
        <v>0</v>
      </c>
      <c r="CK198" s="48">
        <v>0</v>
      </c>
      <c r="CL198" s="48">
        <v>0</v>
      </c>
      <c r="CM198" s="48">
        <v>0</v>
      </c>
      <c r="CN198" s="48"/>
      <c r="CO198" s="48"/>
      <c r="CP198" s="48">
        <v>0</v>
      </c>
      <c r="CQ198" s="48">
        <f t="shared" si="436"/>
        <v>0</v>
      </c>
      <c r="CR198" s="48">
        <f t="shared" si="437"/>
        <v>0</v>
      </c>
      <c r="CS198" s="48">
        <v>0</v>
      </c>
      <c r="CT198" s="50">
        <v>0</v>
      </c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</row>
    <row r="199" spans="1:124" s="52" customFormat="1" ht="22.8" customHeight="1" x14ac:dyDescent="0.3">
      <c r="A199" s="47" t="s">
        <v>1</v>
      </c>
      <c r="B199" s="68" t="s">
        <v>301</v>
      </c>
      <c r="C199" s="19" t="s">
        <v>371</v>
      </c>
      <c r="D199" s="45">
        <f t="shared" si="419"/>
        <v>149908</v>
      </c>
      <c r="E199" s="48">
        <f t="shared" si="420"/>
        <v>149908</v>
      </c>
      <c r="F199" s="48">
        <f t="shared" si="421"/>
        <v>149908</v>
      </c>
      <c r="G199" s="48">
        <v>0</v>
      </c>
      <c r="H199" s="48">
        <v>0</v>
      </c>
      <c r="I199" s="48">
        <f t="shared" si="422"/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f t="shared" si="423"/>
        <v>0</v>
      </c>
      <c r="Q199" s="48">
        <v>0</v>
      </c>
      <c r="R199" s="48">
        <v>0</v>
      </c>
      <c r="S199" s="48">
        <v>0</v>
      </c>
      <c r="T199" s="48">
        <v>0</v>
      </c>
      <c r="U199" s="48">
        <f t="shared" si="424"/>
        <v>149908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9">
        <v>149908</v>
      </c>
      <c r="AC199" s="48">
        <v>0</v>
      </c>
      <c r="AD199" s="48">
        <v>0</v>
      </c>
      <c r="AE199" s="48">
        <f t="shared" si="425"/>
        <v>0</v>
      </c>
      <c r="AF199" s="48">
        <v>0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48">
        <v>0</v>
      </c>
      <c r="AQ199" s="48">
        <v>0</v>
      </c>
      <c r="AR199" s="48">
        <v>0</v>
      </c>
      <c r="AS199" s="48">
        <v>0</v>
      </c>
      <c r="AT199" s="48"/>
      <c r="AU199" s="48"/>
      <c r="AV199" s="48">
        <v>0</v>
      </c>
      <c r="AW199" s="48">
        <v>0</v>
      </c>
      <c r="AX199" s="48">
        <v>0</v>
      </c>
      <c r="AY199" s="48"/>
      <c r="AZ199" s="48">
        <v>0</v>
      </c>
      <c r="BA199" s="48">
        <f t="shared" si="426"/>
        <v>0</v>
      </c>
      <c r="BB199" s="48">
        <f t="shared" si="427"/>
        <v>0</v>
      </c>
      <c r="BC199" s="48">
        <v>0</v>
      </c>
      <c r="BD199" s="48">
        <v>0</v>
      </c>
      <c r="BE199" s="48">
        <v>0</v>
      </c>
      <c r="BF199" s="48">
        <f t="shared" si="428"/>
        <v>0</v>
      </c>
      <c r="BG199" s="48">
        <v>0</v>
      </c>
      <c r="BH199" s="48">
        <v>0</v>
      </c>
      <c r="BI199" s="48">
        <v>0</v>
      </c>
      <c r="BJ199" s="48">
        <f t="shared" si="429"/>
        <v>0</v>
      </c>
      <c r="BK199" s="48">
        <v>0</v>
      </c>
      <c r="BL199" s="48">
        <v>0</v>
      </c>
      <c r="BM199" s="48">
        <f t="shared" si="430"/>
        <v>0</v>
      </c>
      <c r="BN199" s="48">
        <v>0</v>
      </c>
      <c r="BO199" s="48">
        <v>0</v>
      </c>
      <c r="BP199" s="48">
        <v>0</v>
      </c>
      <c r="BQ199" s="48">
        <v>0</v>
      </c>
      <c r="BR199" s="48">
        <v>0</v>
      </c>
      <c r="BS199" s="48">
        <v>0</v>
      </c>
      <c r="BT199" s="48">
        <v>0</v>
      </c>
      <c r="BU199" s="48">
        <v>0</v>
      </c>
      <c r="BV199" s="48">
        <v>0</v>
      </c>
      <c r="BW199" s="48">
        <v>0</v>
      </c>
      <c r="BX199" s="48">
        <v>0</v>
      </c>
      <c r="BY199" s="48">
        <f t="shared" si="431"/>
        <v>0</v>
      </c>
      <c r="BZ199" s="48">
        <f t="shared" si="432"/>
        <v>0</v>
      </c>
      <c r="CA199" s="48">
        <f t="shared" si="433"/>
        <v>0</v>
      </c>
      <c r="CB199" s="48">
        <v>0</v>
      </c>
      <c r="CC199" s="48">
        <v>0</v>
      </c>
      <c r="CD199" s="48">
        <f t="shared" si="434"/>
        <v>0</v>
      </c>
      <c r="CE199" s="48">
        <v>0</v>
      </c>
      <c r="CF199" s="48">
        <v>0</v>
      </c>
      <c r="CG199" s="48">
        <v>0</v>
      </c>
      <c r="CH199" s="48">
        <v>0</v>
      </c>
      <c r="CI199" s="48">
        <v>0</v>
      </c>
      <c r="CJ199" s="48">
        <f t="shared" si="435"/>
        <v>0</v>
      </c>
      <c r="CK199" s="48">
        <v>0</v>
      </c>
      <c r="CL199" s="48">
        <v>0</v>
      </c>
      <c r="CM199" s="48">
        <v>0</v>
      </c>
      <c r="CN199" s="48"/>
      <c r="CO199" s="48"/>
      <c r="CP199" s="48">
        <v>0</v>
      </c>
      <c r="CQ199" s="48">
        <f t="shared" si="436"/>
        <v>0</v>
      </c>
      <c r="CR199" s="48">
        <f t="shared" si="437"/>
        <v>0</v>
      </c>
      <c r="CS199" s="48">
        <v>0</v>
      </c>
      <c r="CT199" s="50">
        <v>0</v>
      </c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</row>
    <row r="200" spans="1:124" s="52" customFormat="1" ht="15.6" x14ac:dyDescent="0.3">
      <c r="A200" s="47" t="s">
        <v>1</v>
      </c>
      <c r="B200" s="68" t="s">
        <v>301</v>
      </c>
      <c r="C200" s="19" t="s">
        <v>372</v>
      </c>
      <c r="D200" s="45">
        <f t="shared" si="419"/>
        <v>511297</v>
      </c>
      <c r="E200" s="48">
        <f t="shared" si="420"/>
        <v>511297</v>
      </c>
      <c r="F200" s="48">
        <f t="shared" si="421"/>
        <v>511297</v>
      </c>
      <c r="G200" s="48">
        <v>0</v>
      </c>
      <c r="H200" s="48">
        <v>0</v>
      </c>
      <c r="I200" s="48">
        <f t="shared" si="422"/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f t="shared" si="423"/>
        <v>0</v>
      </c>
      <c r="Q200" s="48">
        <v>0</v>
      </c>
      <c r="R200" s="48">
        <v>0</v>
      </c>
      <c r="S200" s="48">
        <v>0</v>
      </c>
      <c r="T200" s="48">
        <v>0</v>
      </c>
      <c r="U200" s="48">
        <f t="shared" si="424"/>
        <v>511297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9">
        <v>511297</v>
      </c>
      <c r="AC200" s="48">
        <v>0</v>
      </c>
      <c r="AD200" s="48">
        <v>0</v>
      </c>
      <c r="AE200" s="48">
        <f t="shared" si="425"/>
        <v>0</v>
      </c>
      <c r="AF200" s="48">
        <v>0</v>
      </c>
      <c r="AG200" s="48">
        <v>0</v>
      </c>
      <c r="AH200" s="48">
        <v>0</v>
      </c>
      <c r="AI200" s="48">
        <v>0</v>
      </c>
      <c r="AJ200" s="48">
        <v>0</v>
      </c>
      <c r="AK200" s="48">
        <v>0</v>
      </c>
      <c r="AL200" s="48">
        <v>0</v>
      </c>
      <c r="AM200" s="48">
        <v>0</v>
      </c>
      <c r="AN200" s="48">
        <v>0</v>
      </c>
      <c r="AO200" s="48">
        <v>0</v>
      </c>
      <c r="AP200" s="48">
        <v>0</v>
      </c>
      <c r="AQ200" s="48">
        <v>0</v>
      </c>
      <c r="AR200" s="48">
        <v>0</v>
      </c>
      <c r="AS200" s="48">
        <v>0</v>
      </c>
      <c r="AT200" s="48"/>
      <c r="AU200" s="48"/>
      <c r="AV200" s="48">
        <v>0</v>
      </c>
      <c r="AW200" s="48">
        <v>0</v>
      </c>
      <c r="AX200" s="48">
        <v>0</v>
      </c>
      <c r="AY200" s="48"/>
      <c r="AZ200" s="48">
        <v>0</v>
      </c>
      <c r="BA200" s="48">
        <f t="shared" si="426"/>
        <v>0</v>
      </c>
      <c r="BB200" s="48">
        <f t="shared" si="427"/>
        <v>0</v>
      </c>
      <c r="BC200" s="48">
        <v>0</v>
      </c>
      <c r="BD200" s="48">
        <v>0</v>
      </c>
      <c r="BE200" s="48">
        <v>0</v>
      </c>
      <c r="BF200" s="48">
        <f t="shared" si="428"/>
        <v>0</v>
      </c>
      <c r="BG200" s="48">
        <v>0</v>
      </c>
      <c r="BH200" s="48">
        <v>0</v>
      </c>
      <c r="BI200" s="48">
        <v>0</v>
      </c>
      <c r="BJ200" s="48">
        <f t="shared" si="429"/>
        <v>0</v>
      </c>
      <c r="BK200" s="48">
        <v>0</v>
      </c>
      <c r="BL200" s="48">
        <v>0</v>
      </c>
      <c r="BM200" s="48">
        <f t="shared" si="430"/>
        <v>0</v>
      </c>
      <c r="BN200" s="48">
        <v>0</v>
      </c>
      <c r="BO200" s="48">
        <v>0</v>
      </c>
      <c r="BP200" s="48">
        <v>0</v>
      </c>
      <c r="BQ200" s="48">
        <v>0</v>
      </c>
      <c r="BR200" s="48">
        <v>0</v>
      </c>
      <c r="BS200" s="48">
        <v>0</v>
      </c>
      <c r="BT200" s="48">
        <v>0</v>
      </c>
      <c r="BU200" s="48">
        <v>0</v>
      </c>
      <c r="BV200" s="48">
        <v>0</v>
      </c>
      <c r="BW200" s="48">
        <v>0</v>
      </c>
      <c r="BX200" s="48">
        <v>0</v>
      </c>
      <c r="BY200" s="48">
        <f t="shared" si="431"/>
        <v>0</v>
      </c>
      <c r="BZ200" s="48">
        <f t="shared" si="432"/>
        <v>0</v>
      </c>
      <c r="CA200" s="48">
        <f t="shared" si="433"/>
        <v>0</v>
      </c>
      <c r="CB200" s="48">
        <v>0</v>
      </c>
      <c r="CC200" s="48">
        <v>0</v>
      </c>
      <c r="CD200" s="48">
        <f t="shared" si="434"/>
        <v>0</v>
      </c>
      <c r="CE200" s="48">
        <v>0</v>
      </c>
      <c r="CF200" s="48">
        <v>0</v>
      </c>
      <c r="CG200" s="48">
        <v>0</v>
      </c>
      <c r="CH200" s="48">
        <v>0</v>
      </c>
      <c r="CI200" s="48">
        <v>0</v>
      </c>
      <c r="CJ200" s="48">
        <f t="shared" si="435"/>
        <v>0</v>
      </c>
      <c r="CK200" s="48">
        <v>0</v>
      </c>
      <c r="CL200" s="48">
        <v>0</v>
      </c>
      <c r="CM200" s="48">
        <v>0</v>
      </c>
      <c r="CN200" s="48"/>
      <c r="CO200" s="48"/>
      <c r="CP200" s="48">
        <v>0</v>
      </c>
      <c r="CQ200" s="48">
        <f t="shared" si="436"/>
        <v>0</v>
      </c>
      <c r="CR200" s="48">
        <f t="shared" si="437"/>
        <v>0</v>
      </c>
      <c r="CS200" s="48">
        <v>0</v>
      </c>
      <c r="CT200" s="50">
        <v>0</v>
      </c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</row>
    <row r="201" spans="1:124" s="52" customFormat="1" ht="15.6" x14ac:dyDescent="0.3">
      <c r="A201" s="47" t="s">
        <v>1</v>
      </c>
      <c r="B201" s="68" t="s">
        <v>301</v>
      </c>
      <c r="C201" s="19" t="s">
        <v>373</v>
      </c>
      <c r="D201" s="45">
        <f t="shared" si="419"/>
        <v>142876</v>
      </c>
      <c r="E201" s="48">
        <f t="shared" si="420"/>
        <v>142876</v>
      </c>
      <c r="F201" s="48">
        <f t="shared" si="421"/>
        <v>142876</v>
      </c>
      <c r="G201" s="48">
        <v>0</v>
      </c>
      <c r="H201" s="48">
        <v>0</v>
      </c>
      <c r="I201" s="48">
        <f t="shared" si="422"/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f t="shared" si="423"/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f t="shared" si="424"/>
        <v>142876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9">
        <v>142876</v>
      </c>
      <c r="AC201" s="48">
        <v>0</v>
      </c>
      <c r="AD201" s="48">
        <v>0</v>
      </c>
      <c r="AE201" s="48">
        <f t="shared" si="425"/>
        <v>0</v>
      </c>
      <c r="AF201" s="48">
        <v>0</v>
      </c>
      <c r="AG201" s="48">
        <v>0</v>
      </c>
      <c r="AH201" s="48">
        <v>0</v>
      </c>
      <c r="AI201" s="48">
        <v>0</v>
      </c>
      <c r="AJ201" s="48">
        <v>0</v>
      </c>
      <c r="AK201" s="48">
        <v>0</v>
      </c>
      <c r="AL201" s="48">
        <v>0</v>
      </c>
      <c r="AM201" s="48">
        <v>0</v>
      </c>
      <c r="AN201" s="48">
        <v>0</v>
      </c>
      <c r="AO201" s="48">
        <v>0</v>
      </c>
      <c r="AP201" s="48">
        <v>0</v>
      </c>
      <c r="AQ201" s="48">
        <v>0</v>
      </c>
      <c r="AR201" s="48">
        <v>0</v>
      </c>
      <c r="AS201" s="48">
        <v>0</v>
      </c>
      <c r="AT201" s="48"/>
      <c r="AU201" s="48"/>
      <c r="AV201" s="48">
        <v>0</v>
      </c>
      <c r="AW201" s="48">
        <v>0</v>
      </c>
      <c r="AX201" s="48">
        <v>0</v>
      </c>
      <c r="AY201" s="48"/>
      <c r="AZ201" s="48">
        <v>0</v>
      </c>
      <c r="BA201" s="48">
        <f t="shared" si="426"/>
        <v>0</v>
      </c>
      <c r="BB201" s="48">
        <f t="shared" si="427"/>
        <v>0</v>
      </c>
      <c r="BC201" s="48">
        <v>0</v>
      </c>
      <c r="BD201" s="48">
        <v>0</v>
      </c>
      <c r="BE201" s="48">
        <v>0</v>
      </c>
      <c r="BF201" s="48">
        <f t="shared" si="428"/>
        <v>0</v>
      </c>
      <c r="BG201" s="48">
        <v>0</v>
      </c>
      <c r="BH201" s="48">
        <v>0</v>
      </c>
      <c r="BI201" s="48">
        <v>0</v>
      </c>
      <c r="BJ201" s="48">
        <f t="shared" si="429"/>
        <v>0</v>
      </c>
      <c r="BK201" s="48">
        <v>0</v>
      </c>
      <c r="BL201" s="48">
        <v>0</v>
      </c>
      <c r="BM201" s="48">
        <f t="shared" si="430"/>
        <v>0</v>
      </c>
      <c r="BN201" s="48">
        <v>0</v>
      </c>
      <c r="BO201" s="48">
        <v>0</v>
      </c>
      <c r="BP201" s="48">
        <v>0</v>
      </c>
      <c r="BQ201" s="48">
        <v>0</v>
      </c>
      <c r="BR201" s="48">
        <v>0</v>
      </c>
      <c r="BS201" s="48">
        <v>0</v>
      </c>
      <c r="BT201" s="48">
        <v>0</v>
      </c>
      <c r="BU201" s="48">
        <v>0</v>
      </c>
      <c r="BV201" s="48">
        <v>0</v>
      </c>
      <c r="BW201" s="48">
        <v>0</v>
      </c>
      <c r="BX201" s="48">
        <v>0</v>
      </c>
      <c r="BY201" s="48">
        <f t="shared" si="431"/>
        <v>0</v>
      </c>
      <c r="BZ201" s="48">
        <f t="shared" si="432"/>
        <v>0</v>
      </c>
      <c r="CA201" s="48">
        <f t="shared" si="433"/>
        <v>0</v>
      </c>
      <c r="CB201" s="48">
        <v>0</v>
      </c>
      <c r="CC201" s="48">
        <v>0</v>
      </c>
      <c r="CD201" s="48">
        <f t="shared" si="434"/>
        <v>0</v>
      </c>
      <c r="CE201" s="48">
        <v>0</v>
      </c>
      <c r="CF201" s="48">
        <v>0</v>
      </c>
      <c r="CG201" s="48">
        <v>0</v>
      </c>
      <c r="CH201" s="48">
        <v>0</v>
      </c>
      <c r="CI201" s="48">
        <v>0</v>
      </c>
      <c r="CJ201" s="48">
        <f t="shared" si="435"/>
        <v>0</v>
      </c>
      <c r="CK201" s="48">
        <v>0</v>
      </c>
      <c r="CL201" s="48">
        <v>0</v>
      </c>
      <c r="CM201" s="48">
        <v>0</v>
      </c>
      <c r="CN201" s="48"/>
      <c r="CO201" s="48"/>
      <c r="CP201" s="48">
        <v>0</v>
      </c>
      <c r="CQ201" s="48">
        <f t="shared" si="436"/>
        <v>0</v>
      </c>
      <c r="CR201" s="48">
        <f t="shared" si="437"/>
        <v>0</v>
      </c>
      <c r="CS201" s="48">
        <v>0</v>
      </c>
      <c r="CT201" s="50">
        <v>0</v>
      </c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</row>
    <row r="202" spans="1:124" s="52" customFormat="1" ht="15.6" x14ac:dyDescent="0.3">
      <c r="A202" s="47" t="s">
        <v>1</v>
      </c>
      <c r="B202" s="68" t="s">
        <v>301</v>
      </c>
      <c r="C202" s="19" t="s">
        <v>374</v>
      </c>
      <c r="D202" s="45">
        <f t="shared" si="419"/>
        <v>956346</v>
      </c>
      <c r="E202" s="48">
        <f t="shared" si="420"/>
        <v>956346</v>
      </c>
      <c r="F202" s="48">
        <f t="shared" si="421"/>
        <v>956346</v>
      </c>
      <c r="G202" s="48">
        <v>0</v>
      </c>
      <c r="H202" s="48">
        <v>0</v>
      </c>
      <c r="I202" s="48">
        <f t="shared" si="422"/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f t="shared" si="423"/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f t="shared" si="424"/>
        <v>956346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9">
        <v>956346</v>
      </c>
      <c r="AC202" s="48">
        <v>0</v>
      </c>
      <c r="AD202" s="48">
        <v>0</v>
      </c>
      <c r="AE202" s="48">
        <f t="shared" si="425"/>
        <v>0</v>
      </c>
      <c r="AF202" s="48">
        <v>0</v>
      </c>
      <c r="AG202" s="48">
        <v>0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0</v>
      </c>
      <c r="AQ202" s="48">
        <v>0</v>
      </c>
      <c r="AR202" s="48">
        <v>0</v>
      </c>
      <c r="AS202" s="48">
        <v>0</v>
      </c>
      <c r="AT202" s="48"/>
      <c r="AU202" s="48"/>
      <c r="AV202" s="48">
        <v>0</v>
      </c>
      <c r="AW202" s="48">
        <v>0</v>
      </c>
      <c r="AX202" s="48">
        <v>0</v>
      </c>
      <c r="AY202" s="48"/>
      <c r="AZ202" s="48">
        <v>0</v>
      </c>
      <c r="BA202" s="48">
        <f t="shared" si="426"/>
        <v>0</v>
      </c>
      <c r="BB202" s="48">
        <f t="shared" si="427"/>
        <v>0</v>
      </c>
      <c r="BC202" s="48">
        <v>0</v>
      </c>
      <c r="BD202" s="48">
        <v>0</v>
      </c>
      <c r="BE202" s="48">
        <v>0</v>
      </c>
      <c r="BF202" s="48">
        <f t="shared" si="428"/>
        <v>0</v>
      </c>
      <c r="BG202" s="48">
        <v>0</v>
      </c>
      <c r="BH202" s="48">
        <v>0</v>
      </c>
      <c r="BI202" s="48">
        <v>0</v>
      </c>
      <c r="BJ202" s="48">
        <f t="shared" si="429"/>
        <v>0</v>
      </c>
      <c r="BK202" s="48">
        <v>0</v>
      </c>
      <c r="BL202" s="48">
        <v>0</v>
      </c>
      <c r="BM202" s="48">
        <f t="shared" si="430"/>
        <v>0</v>
      </c>
      <c r="BN202" s="48">
        <v>0</v>
      </c>
      <c r="BO202" s="48">
        <v>0</v>
      </c>
      <c r="BP202" s="48">
        <v>0</v>
      </c>
      <c r="BQ202" s="48">
        <v>0</v>
      </c>
      <c r="BR202" s="48">
        <v>0</v>
      </c>
      <c r="BS202" s="48">
        <v>0</v>
      </c>
      <c r="BT202" s="48">
        <v>0</v>
      </c>
      <c r="BU202" s="48">
        <v>0</v>
      </c>
      <c r="BV202" s="48">
        <v>0</v>
      </c>
      <c r="BW202" s="48">
        <v>0</v>
      </c>
      <c r="BX202" s="48">
        <v>0</v>
      </c>
      <c r="BY202" s="48">
        <f t="shared" si="431"/>
        <v>0</v>
      </c>
      <c r="BZ202" s="48">
        <f t="shared" si="432"/>
        <v>0</v>
      </c>
      <c r="CA202" s="48">
        <f t="shared" si="433"/>
        <v>0</v>
      </c>
      <c r="CB202" s="48">
        <v>0</v>
      </c>
      <c r="CC202" s="48">
        <v>0</v>
      </c>
      <c r="CD202" s="48">
        <f t="shared" si="434"/>
        <v>0</v>
      </c>
      <c r="CE202" s="48">
        <v>0</v>
      </c>
      <c r="CF202" s="48">
        <v>0</v>
      </c>
      <c r="CG202" s="48">
        <v>0</v>
      </c>
      <c r="CH202" s="48">
        <v>0</v>
      </c>
      <c r="CI202" s="48">
        <v>0</v>
      </c>
      <c r="CJ202" s="48">
        <f t="shared" si="435"/>
        <v>0</v>
      </c>
      <c r="CK202" s="48">
        <v>0</v>
      </c>
      <c r="CL202" s="48">
        <v>0</v>
      </c>
      <c r="CM202" s="48">
        <v>0</v>
      </c>
      <c r="CN202" s="48"/>
      <c r="CO202" s="48"/>
      <c r="CP202" s="48">
        <v>0</v>
      </c>
      <c r="CQ202" s="48">
        <f t="shared" si="436"/>
        <v>0</v>
      </c>
      <c r="CR202" s="48">
        <f t="shared" si="437"/>
        <v>0</v>
      </c>
      <c r="CS202" s="48">
        <v>0</v>
      </c>
      <c r="CT202" s="50">
        <v>0</v>
      </c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</row>
    <row r="203" spans="1:124" s="52" customFormat="1" ht="15.6" x14ac:dyDescent="0.3">
      <c r="A203" s="47" t="s">
        <v>1</v>
      </c>
      <c r="B203" s="68" t="s">
        <v>301</v>
      </c>
      <c r="C203" s="19" t="s">
        <v>375</v>
      </c>
      <c r="D203" s="45">
        <f t="shared" si="419"/>
        <v>623763</v>
      </c>
      <c r="E203" s="48">
        <f t="shared" si="420"/>
        <v>623763</v>
      </c>
      <c r="F203" s="48">
        <f t="shared" si="421"/>
        <v>623763</v>
      </c>
      <c r="G203" s="48">
        <v>0</v>
      </c>
      <c r="H203" s="48">
        <v>0</v>
      </c>
      <c r="I203" s="48">
        <f t="shared" si="422"/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f t="shared" si="423"/>
        <v>0</v>
      </c>
      <c r="Q203" s="48">
        <v>0</v>
      </c>
      <c r="R203" s="48">
        <v>0</v>
      </c>
      <c r="S203" s="48">
        <v>0</v>
      </c>
      <c r="T203" s="48">
        <v>0</v>
      </c>
      <c r="U203" s="48">
        <f t="shared" si="424"/>
        <v>623763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9">
        <v>623763</v>
      </c>
      <c r="AC203" s="48">
        <v>0</v>
      </c>
      <c r="AD203" s="48">
        <v>0</v>
      </c>
      <c r="AE203" s="48">
        <f t="shared" si="425"/>
        <v>0</v>
      </c>
      <c r="AF203" s="48">
        <v>0</v>
      </c>
      <c r="AG203" s="48">
        <v>0</v>
      </c>
      <c r="AH203" s="48">
        <v>0</v>
      </c>
      <c r="AI203" s="48">
        <v>0</v>
      </c>
      <c r="AJ203" s="48">
        <v>0</v>
      </c>
      <c r="AK203" s="48">
        <v>0</v>
      </c>
      <c r="AL203" s="48">
        <v>0</v>
      </c>
      <c r="AM203" s="48">
        <v>0</v>
      </c>
      <c r="AN203" s="48">
        <v>0</v>
      </c>
      <c r="AO203" s="48">
        <v>0</v>
      </c>
      <c r="AP203" s="48">
        <v>0</v>
      </c>
      <c r="AQ203" s="48">
        <v>0</v>
      </c>
      <c r="AR203" s="48">
        <v>0</v>
      </c>
      <c r="AS203" s="48">
        <v>0</v>
      </c>
      <c r="AT203" s="48"/>
      <c r="AU203" s="48"/>
      <c r="AV203" s="48">
        <v>0</v>
      </c>
      <c r="AW203" s="48">
        <v>0</v>
      </c>
      <c r="AX203" s="48">
        <v>0</v>
      </c>
      <c r="AY203" s="48"/>
      <c r="AZ203" s="48">
        <v>0</v>
      </c>
      <c r="BA203" s="48">
        <f t="shared" si="426"/>
        <v>0</v>
      </c>
      <c r="BB203" s="48">
        <f t="shared" si="427"/>
        <v>0</v>
      </c>
      <c r="BC203" s="48">
        <v>0</v>
      </c>
      <c r="BD203" s="48">
        <v>0</v>
      </c>
      <c r="BE203" s="48">
        <v>0</v>
      </c>
      <c r="BF203" s="48">
        <f t="shared" si="428"/>
        <v>0</v>
      </c>
      <c r="BG203" s="48">
        <v>0</v>
      </c>
      <c r="BH203" s="48">
        <v>0</v>
      </c>
      <c r="BI203" s="48">
        <v>0</v>
      </c>
      <c r="BJ203" s="48">
        <f t="shared" si="429"/>
        <v>0</v>
      </c>
      <c r="BK203" s="48">
        <v>0</v>
      </c>
      <c r="BL203" s="48">
        <v>0</v>
      </c>
      <c r="BM203" s="48">
        <f t="shared" si="430"/>
        <v>0</v>
      </c>
      <c r="BN203" s="48">
        <v>0</v>
      </c>
      <c r="BO203" s="48">
        <v>0</v>
      </c>
      <c r="BP203" s="48">
        <v>0</v>
      </c>
      <c r="BQ203" s="48">
        <v>0</v>
      </c>
      <c r="BR203" s="48">
        <v>0</v>
      </c>
      <c r="BS203" s="48">
        <v>0</v>
      </c>
      <c r="BT203" s="48">
        <v>0</v>
      </c>
      <c r="BU203" s="48">
        <v>0</v>
      </c>
      <c r="BV203" s="48">
        <v>0</v>
      </c>
      <c r="BW203" s="48">
        <v>0</v>
      </c>
      <c r="BX203" s="48">
        <v>0</v>
      </c>
      <c r="BY203" s="48">
        <f t="shared" si="431"/>
        <v>0</v>
      </c>
      <c r="BZ203" s="48">
        <f t="shared" si="432"/>
        <v>0</v>
      </c>
      <c r="CA203" s="48">
        <f t="shared" si="433"/>
        <v>0</v>
      </c>
      <c r="CB203" s="48">
        <v>0</v>
      </c>
      <c r="CC203" s="48">
        <v>0</v>
      </c>
      <c r="CD203" s="48">
        <f t="shared" si="434"/>
        <v>0</v>
      </c>
      <c r="CE203" s="48">
        <v>0</v>
      </c>
      <c r="CF203" s="48">
        <v>0</v>
      </c>
      <c r="CG203" s="48">
        <v>0</v>
      </c>
      <c r="CH203" s="48">
        <v>0</v>
      </c>
      <c r="CI203" s="48">
        <v>0</v>
      </c>
      <c r="CJ203" s="48">
        <f t="shared" si="435"/>
        <v>0</v>
      </c>
      <c r="CK203" s="48">
        <v>0</v>
      </c>
      <c r="CL203" s="48">
        <v>0</v>
      </c>
      <c r="CM203" s="48">
        <v>0</v>
      </c>
      <c r="CN203" s="48"/>
      <c r="CO203" s="48"/>
      <c r="CP203" s="48">
        <v>0</v>
      </c>
      <c r="CQ203" s="48">
        <f t="shared" si="436"/>
        <v>0</v>
      </c>
      <c r="CR203" s="48">
        <f t="shared" si="437"/>
        <v>0</v>
      </c>
      <c r="CS203" s="48">
        <v>0</v>
      </c>
      <c r="CT203" s="50">
        <v>0</v>
      </c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</row>
    <row r="204" spans="1:124" s="52" customFormat="1" ht="15.6" x14ac:dyDescent="0.3">
      <c r="A204" s="47"/>
      <c r="B204" s="68" t="s">
        <v>301</v>
      </c>
      <c r="C204" s="19" t="s">
        <v>376</v>
      </c>
      <c r="D204" s="45">
        <f t="shared" si="419"/>
        <v>3305000</v>
      </c>
      <c r="E204" s="48">
        <f t="shared" si="420"/>
        <v>3305000</v>
      </c>
      <c r="F204" s="48">
        <f t="shared" ref="F204" si="438">SUM(G204+H204+I204+P204+S204+T204+U204+AE204+AD204)</f>
        <v>3305000</v>
      </c>
      <c r="G204" s="48">
        <v>0</v>
      </c>
      <c r="H204" s="48">
        <v>0</v>
      </c>
      <c r="I204" s="48">
        <f t="shared" ref="I204" si="439">SUM(J204:O204)</f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f t="shared" ref="P204" si="440">SUM(Q204:R204)</f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f t="shared" ref="U204" si="441">SUM(V204:AC204)</f>
        <v>3305000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9">
        <v>3305000</v>
      </c>
      <c r="AC204" s="48">
        <v>0</v>
      </c>
      <c r="AD204" s="48">
        <v>0</v>
      </c>
      <c r="AE204" s="48">
        <f t="shared" si="425"/>
        <v>0</v>
      </c>
      <c r="AF204" s="48">
        <v>0</v>
      </c>
      <c r="AG204" s="48">
        <v>0</v>
      </c>
      <c r="AH204" s="48">
        <v>0</v>
      </c>
      <c r="AI204" s="48">
        <v>0</v>
      </c>
      <c r="AJ204" s="48">
        <v>0</v>
      </c>
      <c r="AK204" s="48">
        <v>0</v>
      </c>
      <c r="AL204" s="48">
        <v>0</v>
      </c>
      <c r="AM204" s="48">
        <v>0</v>
      </c>
      <c r="AN204" s="48">
        <v>0</v>
      </c>
      <c r="AO204" s="48">
        <v>0</v>
      </c>
      <c r="AP204" s="48">
        <v>0</v>
      </c>
      <c r="AQ204" s="48">
        <v>0</v>
      </c>
      <c r="AR204" s="48">
        <v>0</v>
      </c>
      <c r="AS204" s="48">
        <v>0</v>
      </c>
      <c r="AT204" s="48"/>
      <c r="AU204" s="48"/>
      <c r="AV204" s="48">
        <v>0</v>
      </c>
      <c r="AW204" s="48">
        <v>0</v>
      </c>
      <c r="AX204" s="48">
        <v>0</v>
      </c>
      <c r="AY204" s="48"/>
      <c r="AZ204" s="48">
        <v>0</v>
      </c>
      <c r="BA204" s="48">
        <f t="shared" si="426"/>
        <v>0</v>
      </c>
      <c r="BB204" s="48">
        <f t="shared" ref="BB204" si="442">SUM(BC204:BE204)</f>
        <v>0</v>
      </c>
      <c r="BC204" s="48">
        <v>0</v>
      </c>
      <c r="BD204" s="48">
        <v>0</v>
      </c>
      <c r="BE204" s="48">
        <v>0</v>
      </c>
      <c r="BF204" s="48">
        <f t="shared" si="428"/>
        <v>0</v>
      </c>
      <c r="BG204" s="48">
        <v>0</v>
      </c>
      <c r="BH204" s="48">
        <v>0</v>
      </c>
      <c r="BI204" s="48">
        <v>0</v>
      </c>
      <c r="BJ204" s="48">
        <f t="shared" ref="BJ204" si="443">SUM(BK204)</f>
        <v>0</v>
      </c>
      <c r="BK204" s="48">
        <v>0</v>
      </c>
      <c r="BL204" s="48">
        <v>0</v>
      </c>
      <c r="BM204" s="48">
        <f t="shared" si="430"/>
        <v>0</v>
      </c>
      <c r="BN204" s="48">
        <v>0</v>
      </c>
      <c r="BO204" s="48">
        <v>0</v>
      </c>
      <c r="BP204" s="48">
        <v>0</v>
      </c>
      <c r="BQ204" s="48">
        <v>0</v>
      </c>
      <c r="BR204" s="48">
        <v>0</v>
      </c>
      <c r="BS204" s="48">
        <v>0</v>
      </c>
      <c r="BT204" s="48">
        <v>0</v>
      </c>
      <c r="BU204" s="48">
        <v>0</v>
      </c>
      <c r="BV204" s="48">
        <v>0</v>
      </c>
      <c r="BW204" s="48">
        <v>0</v>
      </c>
      <c r="BX204" s="48">
        <v>0</v>
      </c>
      <c r="BY204" s="48">
        <f t="shared" si="431"/>
        <v>0</v>
      </c>
      <c r="BZ204" s="48">
        <f t="shared" si="432"/>
        <v>0</v>
      </c>
      <c r="CA204" s="48">
        <f t="shared" ref="CA204" si="444">SUM(CB204:CC204)</f>
        <v>0</v>
      </c>
      <c r="CB204" s="48">
        <v>0</v>
      </c>
      <c r="CC204" s="48">
        <v>0</v>
      </c>
      <c r="CD204" s="48">
        <f t="shared" si="434"/>
        <v>0</v>
      </c>
      <c r="CE204" s="48">
        <v>0</v>
      </c>
      <c r="CF204" s="48">
        <v>0</v>
      </c>
      <c r="CG204" s="48">
        <v>0</v>
      </c>
      <c r="CH204" s="48">
        <v>0</v>
      </c>
      <c r="CI204" s="48">
        <v>0</v>
      </c>
      <c r="CJ204" s="48">
        <f t="shared" si="435"/>
        <v>0</v>
      </c>
      <c r="CK204" s="48">
        <v>0</v>
      </c>
      <c r="CL204" s="48">
        <v>0</v>
      </c>
      <c r="CM204" s="48">
        <v>0</v>
      </c>
      <c r="CN204" s="48"/>
      <c r="CO204" s="48"/>
      <c r="CP204" s="48">
        <v>0</v>
      </c>
      <c r="CQ204" s="48">
        <f t="shared" ref="CQ204" si="445">SUM(CR204)</f>
        <v>0</v>
      </c>
      <c r="CR204" s="48">
        <f t="shared" ref="CR204" si="446">SUM(CS204:CT204)</f>
        <v>0</v>
      </c>
      <c r="CS204" s="48">
        <v>0</v>
      </c>
      <c r="CT204" s="50">
        <v>0</v>
      </c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</row>
    <row r="205" spans="1:124" s="52" customFormat="1" ht="46.8" x14ac:dyDescent="0.3">
      <c r="A205" s="47" t="s">
        <v>1</v>
      </c>
      <c r="B205" s="66" t="s">
        <v>104</v>
      </c>
      <c r="C205" s="20" t="s">
        <v>500</v>
      </c>
      <c r="D205" s="45">
        <f t="shared" si="419"/>
        <v>1479464</v>
      </c>
      <c r="E205" s="48">
        <f t="shared" si="420"/>
        <v>1479464</v>
      </c>
      <c r="F205" s="48">
        <f t="shared" si="421"/>
        <v>1479464</v>
      </c>
      <c r="G205" s="48">
        <v>0</v>
      </c>
      <c r="H205" s="48">
        <v>0</v>
      </c>
      <c r="I205" s="48">
        <f t="shared" si="422"/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f t="shared" si="423"/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f t="shared" si="424"/>
        <v>1479464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9">
        <v>1479464</v>
      </c>
      <c r="AC205" s="48">
        <v>0</v>
      </c>
      <c r="AD205" s="48">
        <v>0</v>
      </c>
      <c r="AE205" s="48">
        <f t="shared" si="425"/>
        <v>0</v>
      </c>
      <c r="AF205" s="48">
        <v>0</v>
      </c>
      <c r="AG205" s="48">
        <v>0</v>
      </c>
      <c r="AH205" s="48">
        <v>0</v>
      </c>
      <c r="AI205" s="48">
        <v>0</v>
      </c>
      <c r="AJ205" s="48">
        <v>0</v>
      </c>
      <c r="AK205" s="48">
        <v>0</v>
      </c>
      <c r="AL205" s="48">
        <v>0</v>
      </c>
      <c r="AM205" s="48">
        <v>0</v>
      </c>
      <c r="AN205" s="48">
        <v>0</v>
      </c>
      <c r="AO205" s="48">
        <v>0</v>
      </c>
      <c r="AP205" s="48">
        <v>0</v>
      </c>
      <c r="AQ205" s="48">
        <v>0</v>
      </c>
      <c r="AR205" s="48">
        <v>0</v>
      </c>
      <c r="AS205" s="48">
        <v>0</v>
      </c>
      <c r="AT205" s="48"/>
      <c r="AU205" s="48"/>
      <c r="AV205" s="48">
        <v>0</v>
      </c>
      <c r="AW205" s="48">
        <v>0</v>
      </c>
      <c r="AX205" s="48">
        <v>0</v>
      </c>
      <c r="AY205" s="48"/>
      <c r="AZ205" s="48">
        <v>0</v>
      </c>
      <c r="BA205" s="48">
        <f t="shared" si="426"/>
        <v>0</v>
      </c>
      <c r="BB205" s="48">
        <f t="shared" si="427"/>
        <v>0</v>
      </c>
      <c r="BC205" s="48">
        <v>0</v>
      </c>
      <c r="BD205" s="48">
        <v>0</v>
      </c>
      <c r="BE205" s="48">
        <v>0</v>
      </c>
      <c r="BF205" s="48">
        <f t="shared" si="428"/>
        <v>0</v>
      </c>
      <c r="BG205" s="48">
        <v>0</v>
      </c>
      <c r="BH205" s="48">
        <v>0</v>
      </c>
      <c r="BI205" s="48">
        <v>0</v>
      </c>
      <c r="BJ205" s="48">
        <f t="shared" si="429"/>
        <v>0</v>
      </c>
      <c r="BK205" s="48">
        <v>0</v>
      </c>
      <c r="BL205" s="48">
        <v>0</v>
      </c>
      <c r="BM205" s="48">
        <f t="shared" si="430"/>
        <v>0</v>
      </c>
      <c r="BN205" s="48">
        <v>0</v>
      </c>
      <c r="BO205" s="48">
        <v>0</v>
      </c>
      <c r="BP205" s="48">
        <v>0</v>
      </c>
      <c r="BQ205" s="48">
        <v>0</v>
      </c>
      <c r="BR205" s="48">
        <v>0</v>
      </c>
      <c r="BS205" s="48">
        <v>0</v>
      </c>
      <c r="BT205" s="48">
        <v>0</v>
      </c>
      <c r="BU205" s="48">
        <v>0</v>
      </c>
      <c r="BV205" s="48">
        <v>0</v>
      </c>
      <c r="BW205" s="48">
        <v>0</v>
      </c>
      <c r="BX205" s="48">
        <v>0</v>
      </c>
      <c r="BY205" s="48">
        <f t="shared" si="431"/>
        <v>0</v>
      </c>
      <c r="BZ205" s="48">
        <f t="shared" si="432"/>
        <v>0</v>
      </c>
      <c r="CA205" s="48">
        <f t="shared" si="433"/>
        <v>0</v>
      </c>
      <c r="CB205" s="48">
        <v>0</v>
      </c>
      <c r="CC205" s="48">
        <v>0</v>
      </c>
      <c r="CD205" s="48">
        <f t="shared" si="434"/>
        <v>0</v>
      </c>
      <c r="CE205" s="48">
        <v>0</v>
      </c>
      <c r="CF205" s="48">
        <v>0</v>
      </c>
      <c r="CG205" s="48">
        <v>0</v>
      </c>
      <c r="CH205" s="48">
        <v>0</v>
      </c>
      <c r="CI205" s="48">
        <v>0</v>
      </c>
      <c r="CJ205" s="48">
        <f t="shared" si="435"/>
        <v>0</v>
      </c>
      <c r="CK205" s="48">
        <v>0</v>
      </c>
      <c r="CL205" s="48">
        <v>0</v>
      </c>
      <c r="CM205" s="48">
        <v>0</v>
      </c>
      <c r="CN205" s="48"/>
      <c r="CO205" s="48"/>
      <c r="CP205" s="48">
        <v>0</v>
      </c>
      <c r="CQ205" s="48">
        <f t="shared" si="436"/>
        <v>0</v>
      </c>
      <c r="CR205" s="48">
        <f t="shared" si="437"/>
        <v>0</v>
      </c>
      <c r="CS205" s="48">
        <v>0</v>
      </c>
      <c r="CT205" s="50">
        <v>0</v>
      </c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</row>
    <row r="206" spans="1:124" s="44" customFormat="1" ht="31.2" x14ac:dyDescent="0.3">
      <c r="A206" s="55" t="s">
        <v>302</v>
      </c>
      <c r="B206" s="55" t="s">
        <v>1</v>
      </c>
      <c r="C206" s="17" t="s">
        <v>303</v>
      </c>
      <c r="D206" s="56">
        <f>SUM(D207)</f>
        <v>311545</v>
      </c>
      <c r="E206" s="56">
        <f t="shared" ref="E206:BS207" si="447">SUM(E207)</f>
        <v>0</v>
      </c>
      <c r="F206" s="56">
        <f t="shared" si="447"/>
        <v>0</v>
      </c>
      <c r="G206" s="56">
        <f t="shared" si="447"/>
        <v>0</v>
      </c>
      <c r="H206" s="56">
        <f t="shared" si="447"/>
        <v>0</v>
      </c>
      <c r="I206" s="56">
        <f t="shared" si="447"/>
        <v>0</v>
      </c>
      <c r="J206" s="56">
        <f t="shared" si="447"/>
        <v>0</v>
      </c>
      <c r="K206" s="56">
        <f t="shared" si="447"/>
        <v>0</v>
      </c>
      <c r="L206" s="56">
        <f t="shared" si="447"/>
        <v>0</v>
      </c>
      <c r="M206" s="56">
        <f t="shared" si="447"/>
        <v>0</v>
      </c>
      <c r="N206" s="56">
        <f t="shared" si="447"/>
        <v>0</v>
      </c>
      <c r="O206" s="56">
        <f t="shared" si="447"/>
        <v>0</v>
      </c>
      <c r="P206" s="56">
        <f t="shared" si="447"/>
        <v>0</v>
      </c>
      <c r="Q206" s="56">
        <f t="shared" si="447"/>
        <v>0</v>
      </c>
      <c r="R206" s="56">
        <f t="shared" si="447"/>
        <v>0</v>
      </c>
      <c r="S206" s="56">
        <f t="shared" si="447"/>
        <v>0</v>
      </c>
      <c r="T206" s="56">
        <f t="shared" si="447"/>
        <v>0</v>
      </c>
      <c r="U206" s="56">
        <f t="shared" si="447"/>
        <v>0</v>
      </c>
      <c r="V206" s="56">
        <f t="shared" si="447"/>
        <v>0</v>
      </c>
      <c r="W206" s="56">
        <f t="shared" si="447"/>
        <v>0</v>
      </c>
      <c r="X206" s="56">
        <f t="shared" si="447"/>
        <v>0</v>
      </c>
      <c r="Y206" s="56">
        <f t="shared" si="447"/>
        <v>0</v>
      </c>
      <c r="Z206" s="56">
        <f t="shared" si="447"/>
        <v>0</v>
      </c>
      <c r="AA206" s="56">
        <f t="shared" si="447"/>
        <v>0</v>
      </c>
      <c r="AB206" s="56">
        <f t="shared" si="447"/>
        <v>0</v>
      </c>
      <c r="AC206" s="56">
        <f t="shared" si="447"/>
        <v>0</v>
      </c>
      <c r="AD206" s="56">
        <f t="shared" si="447"/>
        <v>0</v>
      </c>
      <c r="AE206" s="56">
        <f t="shared" si="447"/>
        <v>0</v>
      </c>
      <c r="AF206" s="56">
        <f t="shared" si="447"/>
        <v>0</v>
      </c>
      <c r="AG206" s="56">
        <f t="shared" si="447"/>
        <v>0</v>
      </c>
      <c r="AH206" s="56">
        <f t="shared" si="447"/>
        <v>0</v>
      </c>
      <c r="AI206" s="56">
        <f t="shared" si="447"/>
        <v>0</v>
      </c>
      <c r="AJ206" s="56">
        <f t="shared" si="447"/>
        <v>0</v>
      </c>
      <c r="AK206" s="56">
        <f t="shared" si="447"/>
        <v>0</v>
      </c>
      <c r="AL206" s="56">
        <f t="shared" si="447"/>
        <v>0</v>
      </c>
      <c r="AM206" s="56">
        <f t="shared" si="447"/>
        <v>0</v>
      </c>
      <c r="AN206" s="56">
        <f t="shared" si="447"/>
        <v>0</v>
      </c>
      <c r="AO206" s="56">
        <f t="shared" si="447"/>
        <v>0</v>
      </c>
      <c r="AP206" s="56">
        <f t="shared" si="447"/>
        <v>0</v>
      </c>
      <c r="AQ206" s="56">
        <f t="shared" si="447"/>
        <v>0</v>
      </c>
      <c r="AR206" s="56">
        <f t="shared" si="447"/>
        <v>0</v>
      </c>
      <c r="AS206" s="56">
        <f t="shared" si="447"/>
        <v>0</v>
      </c>
      <c r="AT206" s="56"/>
      <c r="AU206" s="56"/>
      <c r="AV206" s="56">
        <f t="shared" si="447"/>
        <v>0</v>
      </c>
      <c r="AW206" s="56">
        <f t="shared" si="447"/>
        <v>0</v>
      </c>
      <c r="AX206" s="56">
        <f>SUM(AX207)</f>
        <v>0</v>
      </c>
      <c r="AY206" s="56"/>
      <c r="AZ206" s="56">
        <f t="shared" si="447"/>
        <v>0</v>
      </c>
      <c r="BA206" s="56">
        <f t="shared" si="447"/>
        <v>0</v>
      </c>
      <c r="BB206" s="56">
        <f t="shared" si="447"/>
        <v>0</v>
      </c>
      <c r="BC206" s="56">
        <f t="shared" si="447"/>
        <v>0</v>
      </c>
      <c r="BD206" s="56">
        <f t="shared" si="447"/>
        <v>0</v>
      </c>
      <c r="BE206" s="56">
        <f t="shared" si="447"/>
        <v>0</v>
      </c>
      <c r="BF206" s="56">
        <f t="shared" si="447"/>
        <v>0</v>
      </c>
      <c r="BG206" s="56">
        <f t="shared" si="447"/>
        <v>0</v>
      </c>
      <c r="BH206" s="56">
        <f t="shared" si="447"/>
        <v>0</v>
      </c>
      <c r="BI206" s="56">
        <f t="shared" si="447"/>
        <v>0</v>
      </c>
      <c r="BJ206" s="56">
        <f t="shared" si="447"/>
        <v>0</v>
      </c>
      <c r="BK206" s="56">
        <f t="shared" si="447"/>
        <v>0</v>
      </c>
      <c r="BL206" s="56">
        <f t="shared" ref="BL206:BL207" si="448">SUM(BL207)</f>
        <v>0</v>
      </c>
      <c r="BM206" s="56">
        <f t="shared" si="447"/>
        <v>0</v>
      </c>
      <c r="BN206" s="56">
        <f t="shared" si="447"/>
        <v>0</v>
      </c>
      <c r="BO206" s="56">
        <f t="shared" si="447"/>
        <v>0</v>
      </c>
      <c r="BP206" s="56">
        <f t="shared" si="447"/>
        <v>0</v>
      </c>
      <c r="BQ206" s="56">
        <f t="shared" si="447"/>
        <v>0</v>
      </c>
      <c r="BR206" s="56">
        <f t="shared" si="447"/>
        <v>0</v>
      </c>
      <c r="BS206" s="56">
        <f t="shared" si="447"/>
        <v>0</v>
      </c>
      <c r="BT206" s="56">
        <f t="shared" ref="BT206:CT207" si="449">SUM(BT207)</f>
        <v>0</v>
      </c>
      <c r="BU206" s="56">
        <f t="shared" si="449"/>
        <v>0</v>
      </c>
      <c r="BV206" s="56">
        <f t="shared" si="449"/>
        <v>0</v>
      </c>
      <c r="BW206" s="56">
        <f t="shared" si="449"/>
        <v>0</v>
      </c>
      <c r="BX206" s="56">
        <f t="shared" si="449"/>
        <v>0</v>
      </c>
      <c r="BY206" s="56">
        <f t="shared" si="449"/>
        <v>0</v>
      </c>
      <c r="BZ206" s="56">
        <f t="shared" si="449"/>
        <v>0</v>
      </c>
      <c r="CA206" s="56">
        <f t="shared" si="449"/>
        <v>0</v>
      </c>
      <c r="CB206" s="56">
        <f t="shared" si="449"/>
        <v>0</v>
      </c>
      <c r="CC206" s="56">
        <f t="shared" si="449"/>
        <v>0</v>
      </c>
      <c r="CD206" s="56">
        <f t="shared" si="449"/>
        <v>0</v>
      </c>
      <c r="CE206" s="56">
        <f t="shared" si="449"/>
        <v>0</v>
      </c>
      <c r="CF206" s="56">
        <f t="shared" si="449"/>
        <v>0</v>
      </c>
      <c r="CG206" s="56">
        <f t="shared" si="449"/>
        <v>0</v>
      </c>
      <c r="CH206" s="56">
        <f t="shared" si="449"/>
        <v>0</v>
      </c>
      <c r="CI206" s="56">
        <f t="shared" si="449"/>
        <v>0</v>
      </c>
      <c r="CJ206" s="56">
        <f t="shared" si="449"/>
        <v>0</v>
      </c>
      <c r="CK206" s="56">
        <f t="shared" si="449"/>
        <v>0</v>
      </c>
      <c r="CL206" s="56">
        <f t="shared" si="449"/>
        <v>0</v>
      </c>
      <c r="CM206" s="56">
        <f t="shared" si="449"/>
        <v>0</v>
      </c>
      <c r="CN206" s="56"/>
      <c r="CO206" s="56"/>
      <c r="CP206" s="56">
        <f t="shared" si="449"/>
        <v>0</v>
      </c>
      <c r="CQ206" s="56">
        <f t="shared" si="449"/>
        <v>311545</v>
      </c>
      <c r="CR206" s="56">
        <f t="shared" si="449"/>
        <v>311545</v>
      </c>
      <c r="CS206" s="56">
        <f t="shared" si="449"/>
        <v>311545</v>
      </c>
      <c r="CT206" s="57">
        <f t="shared" si="449"/>
        <v>0</v>
      </c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</row>
    <row r="207" spans="1:124" s="44" customFormat="1" ht="15.6" x14ac:dyDescent="0.3">
      <c r="A207" s="39" t="s">
        <v>304</v>
      </c>
      <c r="B207" s="39" t="s">
        <v>1</v>
      </c>
      <c r="C207" s="15" t="s">
        <v>305</v>
      </c>
      <c r="D207" s="45">
        <f>SUM(D208)</f>
        <v>311545</v>
      </c>
      <c r="E207" s="45">
        <f t="shared" si="447"/>
        <v>0</v>
      </c>
      <c r="F207" s="45">
        <f t="shared" si="447"/>
        <v>0</v>
      </c>
      <c r="G207" s="45">
        <f t="shared" si="447"/>
        <v>0</v>
      </c>
      <c r="H207" s="45">
        <f t="shared" si="447"/>
        <v>0</v>
      </c>
      <c r="I207" s="45">
        <f t="shared" si="447"/>
        <v>0</v>
      </c>
      <c r="J207" s="45">
        <f t="shared" si="447"/>
        <v>0</v>
      </c>
      <c r="K207" s="45">
        <f t="shared" si="447"/>
        <v>0</v>
      </c>
      <c r="L207" s="45">
        <f t="shared" si="447"/>
        <v>0</v>
      </c>
      <c r="M207" s="45">
        <f t="shared" si="447"/>
        <v>0</v>
      </c>
      <c r="N207" s="45">
        <f t="shared" si="447"/>
        <v>0</v>
      </c>
      <c r="O207" s="45">
        <f t="shared" si="447"/>
        <v>0</v>
      </c>
      <c r="P207" s="45">
        <f t="shared" si="447"/>
        <v>0</v>
      </c>
      <c r="Q207" s="45">
        <f t="shared" si="447"/>
        <v>0</v>
      </c>
      <c r="R207" s="45">
        <f t="shared" si="447"/>
        <v>0</v>
      </c>
      <c r="S207" s="45">
        <f t="shared" si="447"/>
        <v>0</v>
      </c>
      <c r="T207" s="45">
        <f t="shared" si="447"/>
        <v>0</v>
      </c>
      <c r="U207" s="45">
        <f t="shared" si="447"/>
        <v>0</v>
      </c>
      <c r="V207" s="45">
        <f t="shared" si="447"/>
        <v>0</v>
      </c>
      <c r="W207" s="45">
        <f t="shared" si="447"/>
        <v>0</v>
      </c>
      <c r="X207" s="45">
        <f t="shared" si="447"/>
        <v>0</v>
      </c>
      <c r="Y207" s="45">
        <f t="shared" si="447"/>
        <v>0</v>
      </c>
      <c r="Z207" s="45">
        <f t="shared" si="447"/>
        <v>0</v>
      </c>
      <c r="AA207" s="45">
        <f t="shared" si="447"/>
        <v>0</v>
      </c>
      <c r="AB207" s="45">
        <f t="shared" si="447"/>
        <v>0</v>
      </c>
      <c r="AC207" s="45">
        <f t="shared" si="447"/>
        <v>0</v>
      </c>
      <c r="AD207" s="45">
        <f t="shared" si="447"/>
        <v>0</v>
      </c>
      <c r="AE207" s="45">
        <f t="shared" si="447"/>
        <v>0</v>
      </c>
      <c r="AF207" s="45">
        <f t="shared" si="447"/>
        <v>0</v>
      </c>
      <c r="AG207" s="45">
        <f t="shared" si="447"/>
        <v>0</v>
      </c>
      <c r="AH207" s="45">
        <f t="shared" si="447"/>
        <v>0</v>
      </c>
      <c r="AI207" s="45">
        <f t="shared" si="447"/>
        <v>0</v>
      </c>
      <c r="AJ207" s="45">
        <f t="shared" si="447"/>
        <v>0</v>
      </c>
      <c r="AK207" s="45">
        <f t="shared" si="447"/>
        <v>0</v>
      </c>
      <c r="AL207" s="45">
        <f t="shared" si="447"/>
        <v>0</v>
      </c>
      <c r="AM207" s="45">
        <f t="shared" si="447"/>
        <v>0</v>
      </c>
      <c r="AN207" s="45">
        <f t="shared" si="447"/>
        <v>0</v>
      </c>
      <c r="AO207" s="45">
        <f t="shared" si="447"/>
        <v>0</v>
      </c>
      <c r="AP207" s="45">
        <f t="shared" si="447"/>
        <v>0</v>
      </c>
      <c r="AQ207" s="45">
        <f t="shared" si="447"/>
        <v>0</v>
      </c>
      <c r="AR207" s="45">
        <f t="shared" si="447"/>
        <v>0</v>
      </c>
      <c r="AS207" s="45">
        <f t="shared" si="447"/>
        <v>0</v>
      </c>
      <c r="AT207" s="45"/>
      <c r="AU207" s="45"/>
      <c r="AV207" s="45">
        <f t="shared" si="447"/>
        <v>0</v>
      </c>
      <c r="AW207" s="45">
        <f t="shared" si="447"/>
        <v>0</v>
      </c>
      <c r="AX207" s="45">
        <f>SUM(AX208)</f>
        <v>0</v>
      </c>
      <c r="AY207" s="45"/>
      <c r="AZ207" s="45">
        <f t="shared" si="447"/>
        <v>0</v>
      </c>
      <c r="BA207" s="45">
        <f t="shared" si="447"/>
        <v>0</v>
      </c>
      <c r="BB207" s="45">
        <f t="shared" si="447"/>
        <v>0</v>
      </c>
      <c r="BC207" s="45">
        <f t="shared" si="447"/>
        <v>0</v>
      </c>
      <c r="BD207" s="45">
        <f t="shared" si="447"/>
        <v>0</v>
      </c>
      <c r="BE207" s="45">
        <f t="shared" si="447"/>
        <v>0</v>
      </c>
      <c r="BF207" s="45">
        <f t="shared" si="447"/>
        <v>0</v>
      </c>
      <c r="BG207" s="45">
        <f t="shared" si="447"/>
        <v>0</v>
      </c>
      <c r="BH207" s="45">
        <f t="shared" si="447"/>
        <v>0</v>
      </c>
      <c r="BI207" s="45">
        <f t="shared" si="447"/>
        <v>0</v>
      </c>
      <c r="BJ207" s="45">
        <f t="shared" si="447"/>
        <v>0</v>
      </c>
      <c r="BK207" s="45">
        <f t="shared" si="447"/>
        <v>0</v>
      </c>
      <c r="BL207" s="45">
        <f t="shared" si="448"/>
        <v>0</v>
      </c>
      <c r="BM207" s="45">
        <f t="shared" si="447"/>
        <v>0</v>
      </c>
      <c r="BN207" s="45">
        <f t="shared" si="447"/>
        <v>0</v>
      </c>
      <c r="BO207" s="45">
        <f t="shared" si="447"/>
        <v>0</v>
      </c>
      <c r="BP207" s="45">
        <f t="shared" si="447"/>
        <v>0</v>
      </c>
      <c r="BQ207" s="45">
        <f t="shared" si="447"/>
        <v>0</v>
      </c>
      <c r="BR207" s="45">
        <f t="shared" si="447"/>
        <v>0</v>
      </c>
      <c r="BS207" s="45">
        <f t="shared" si="447"/>
        <v>0</v>
      </c>
      <c r="BT207" s="45">
        <f t="shared" si="449"/>
        <v>0</v>
      </c>
      <c r="BU207" s="45">
        <f t="shared" si="449"/>
        <v>0</v>
      </c>
      <c r="BV207" s="45">
        <f t="shared" si="449"/>
        <v>0</v>
      </c>
      <c r="BW207" s="45">
        <f t="shared" si="449"/>
        <v>0</v>
      </c>
      <c r="BX207" s="45">
        <f t="shared" si="449"/>
        <v>0</v>
      </c>
      <c r="BY207" s="45">
        <f t="shared" si="449"/>
        <v>0</v>
      </c>
      <c r="BZ207" s="45">
        <f t="shared" si="449"/>
        <v>0</v>
      </c>
      <c r="CA207" s="45">
        <f t="shared" si="449"/>
        <v>0</v>
      </c>
      <c r="CB207" s="45">
        <f t="shared" si="449"/>
        <v>0</v>
      </c>
      <c r="CC207" s="45">
        <f t="shared" si="449"/>
        <v>0</v>
      </c>
      <c r="CD207" s="45">
        <f t="shared" si="449"/>
        <v>0</v>
      </c>
      <c r="CE207" s="45">
        <f t="shared" si="449"/>
        <v>0</v>
      </c>
      <c r="CF207" s="45">
        <f t="shared" si="449"/>
        <v>0</v>
      </c>
      <c r="CG207" s="45">
        <f t="shared" si="449"/>
        <v>0</v>
      </c>
      <c r="CH207" s="45">
        <f t="shared" si="449"/>
        <v>0</v>
      </c>
      <c r="CI207" s="45">
        <f t="shared" si="449"/>
        <v>0</v>
      </c>
      <c r="CJ207" s="45">
        <f t="shared" si="449"/>
        <v>0</v>
      </c>
      <c r="CK207" s="45">
        <f t="shared" si="449"/>
        <v>0</v>
      </c>
      <c r="CL207" s="45">
        <f t="shared" si="449"/>
        <v>0</v>
      </c>
      <c r="CM207" s="45">
        <f t="shared" si="449"/>
        <v>0</v>
      </c>
      <c r="CN207" s="45"/>
      <c r="CO207" s="45"/>
      <c r="CP207" s="45">
        <f t="shared" si="449"/>
        <v>0</v>
      </c>
      <c r="CQ207" s="45">
        <f t="shared" si="449"/>
        <v>311545</v>
      </c>
      <c r="CR207" s="45">
        <f t="shared" si="449"/>
        <v>311545</v>
      </c>
      <c r="CS207" s="45">
        <f t="shared" si="449"/>
        <v>311545</v>
      </c>
      <c r="CT207" s="46">
        <f t="shared" si="449"/>
        <v>0</v>
      </c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</row>
    <row r="208" spans="1:124" s="52" customFormat="1" ht="15.6" x14ac:dyDescent="0.3">
      <c r="A208" s="47" t="s">
        <v>1</v>
      </c>
      <c r="B208" s="47" t="s">
        <v>103</v>
      </c>
      <c r="C208" s="16" t="s">
        <v>555</v>
      </c>
      <c r="D208" s="45">
        <f>SUM(E208+BY208+CQ208)</f>
        <v>311545</v>
      </c>
      <c r="E208" s="48">
        <f>SUM(F208+BA208)</f>
        <v>0</v>
      </c>
      <c r="F208" s="48">
        <f>SUM(G208+H208+I208+P208+S208+T208+U208+AE208+AD208)</f>
        <v>0</v>
      </c>
      <c r="G208" s="48">
        <v>0</v>
      </c>
      <c r="H208" s="48">
        <v>0</v>
      </c>
      <c r="I208" s="48">
        <f t="shared" si="291"/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48">
        <f t="shared" si="292"/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f t="shared" ref="U208" si="450">SUM(V208:AC208)</f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f>SUM(AF208:AZ208)</f>
        <v>0</v>
      </c>
      <c r="AF208" s="48">
        <v>0</v>
      </c>
      <c r="AG208" s="48">
        <v>0</v>
      </c>
      <c r="AH208" s="48">
        <v>0</v>
      </c>
      <c r="AI208" s="48">
        <v>0</v>
      </c>
      <c r="AJ208" s="48">
        <v>0</v>
      </c>
      <c r="AK208" s="48">
        <v>0</v>
      </c>
      <c r="AL208" s="48">
        <v>0</v>
      </c>
      <c r="AM208" s="48">
        <v>0</v>
      </c>
      <c r="AN208" s="48">
        <v>0</v>
      </c>
      <c r="AO208" s="48">
        <v>0</v>
      </c>
      <c r="AP208" s="48">
        <v>0</v>
      </c>
      <c r="AQ208" s="48">
        <v>0</v>
      </c>
      <c r="AR208" s="48">
        <v>0</v>
      </c>
      <c r="AS208" s="48">
        <v>0</v>
      </c>
      <c r="AT208" s="48"/>
      <c r="AU208" s="48"/>
      <c r="AV208" s="48">
        <v>0</v>
      </c>
      <c r="AW208" s="48">
        <v>0</v>
      </c>
      <c r="AX208" s="48">
        <v>0</v>
      </c>
      <c r="AY208" s="48"/>
      <c r="AZ208" s="48">
        <v>0</v>
      </c>
      <c r="BA208" s="48">
        <f>SUM(BB208+BF208+BI208+BJ208+BM208)</f>
        <v>0</v>
      </c>
      <c r="BB208" s="48">
        <f>SUM(BC208:BE208)</f>
        <v>0</v>
      </c>
      <c r="BC208" s="48">
        <v>0</v>
      </c>
      <c r="BD208" s="48">
        <v>0</v>
      </c>
      <c r="BE208" s="48">
        <v>0</v>
      </c>
      <c r="BF208" s="48">
        <f>SUM(BH208:BH208)</f>
        <v>0</v>
      </c>
      <c r="BG208" s="48">
        <v>0</v>
      </c>
      <c r="BH208" s="48">
        <v>0</v>
      </c>
      <c r="BI208" s="48">
        <v>0</v>
      </c>
      <c r="BJ208" s="48">
        <f t="shared" si="294"/>
        <v>0</v>
      </c>
      <c r="BK208" s="48">
        <v>0</v>
      </c>
      <c r="BL208" s="48">
        <v>0</v>
      </c>
      <c r="BM208" s="48">
        <f>SUM(BN208:BX208)</f>
        <v>0</v>
      </c>
      <c r="BN208" s="48">
        <v>0</v>
      </c>
      <c r="BO208" s="48">
        <v>0</v>
      </c>
      <c r="BP208" s="48">
        <v>0</v>
      </c>
      <c r="BQ208" s="48">
        <v>0</v>
      </c>
      <c r="BR208" s="48">
        <v>0</v>
      </c>
      <c r="BS208" s="48">
        <v>0</v>
      </c>
      <c r="BT208" s="48">
        <v>0</v>
      </c>
      <c r="BU208" s="48">
        <v>0</v>
      </c>
      <c r="BV208" s="48">
        <v>0</v>
      </c>
      <c r="BW208" s="48">
        <v>0</v>
      </c>
      <c r="BX208" s="48">
        <v>0</v>
      </c>
      <c r="BY208" s="48">
        <f>SUM(BZ208+CP208)</f>
        <v>0</v>
      </c>
      <c r="BZ208" s="48">
        <f>SUM(CA208+CD208+CJ208)</f>
        <v>0</v>
      </c>
      <c r="CA208" s="48">
        <f t="shared" si="295"/>
        <v>0</v>
      </c>
      <c r="CB208" s="48">
        <v>0</v>
      </c>
      <c r="CC208" s="48">
        <v>0</v>
      </c>
      <c r="CD208" s="48">
        <f>SUM(CE208:CI208)</f>
        <v>0</v>
      </c>
      <c r="CE208" s="48">
        <v>0</v>
      </c>
      <c r="CF208" s="48">
        <v>0</v>
      </c>
      <c r="CG208" s="48">
        <v>0</v>
      </c>
      <c r="CH208" s="48">
        <v>0</v>
      </c>
      <c r="CI208" s="48">
        <v>0</v>
      </c>
      <c r="CJ208" s="48">
        <f>SUM(CK208:CO208)</f>
        <v>0</v>
      </c>
      <c r="CK208" s="48">
        <v>0</v>
      </c>
      <c r="CL208" s="48">
        <v>0</v>
      </c>
      <c r="CM208" s="48">
        <v>0</v>
      </c>
      <c r="CN208" s="48"/>
      <c r="CO208" s="48"/>
      <c r="CP208" s="48">
        <v>0</v>
      </c>
      <c r="CQ208" s="48">
        <f t="shared" si="297"/>
        <v>311545</v>
      </c>
      <c r="CR208" s="48">
        <f t="shared" si="298"/>
        <v>311545</v>
      </c>
      <c r="CS208" s="49">
        <v>311545</v>
      </c>
      <c r="CT208" s="50">
        <v>0</v>
      </c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</row>
    <row r="209" spans="1:124" s="44" customFormat="1" ht="31.2" x14ac:dyDescent="0.3">
      <c r="A209" s="55" t="s">
        <v>306</v>
      </c>
      <c r="B209" s="55" t="s">
        <v>1</v>
      </c>
      <c r="C209" s="17" t="s">
        <v>307</v>
      </c>
      <c r="D209" s="56">
        <f>SUM(D210)</f>
        <v>188220948</v>
      </c>
      <c r="E209" s="56">
        <f t="shared" ref="E209:BS209" si="451">SUM(E210)</f>
        <v>188220948</v>
      </c>
      <c r="F209" s="56">
        <f t="shared" si="451"/>
        <v>0</v>
      </c>
      <c r="G209" s="56">
        <f t="shared" si="451"/>
        <v>0</v>
      </c>
      <c r="H209" s="56">
        <f t="shared" si="451"/>
        <v>0</v>
      </c>
      <c r="I209" s="56">
        <f t="shared" si="451"/>
        <v>0</v>
      </c>
      <c r="J209" s="56">
        <f t="shared" si="451"/>
        <v>0</v>
      </c>
      <c r="K209" s="56">
        <f t="shared" si="451"/>
        <v>0</v>
      </c>
      <c r="L209" s="56">
        <f t="shared" si="451"/>
        <v>0</v>
      </c>
      <c r="M209" s="56">
        <f t="shared" si="451"/>
        <v>0</v>
      </c>
      <c r="N209" s="56">
        <f t="shared" si="451"/>
        <v>0</v>
      </c>
      <c r="O209" s="56">
        <f t="shared" si="451"/>
        <v>0</v>
      </c>
      <c r="P209" s="56">
        <f t="shared" si="451"/>
        <v>0</v>
      </c>
      <c r="Q209" s="56">
        <f t="shared" si="451"/>
        <v>0</v>
      </c>
      <c r="R209" s="56">
        <f t="shared" si="451"/>
        <v>0</v>
      </c>
      <c r="S209" s="56">
        <f t="shared" si="451"/>
        <v>0</v>
      </c>
      <c r="T209" s="56">
        <f t="shared" si="451"/>
        <v>0</v>
      </c>
      <c r="U209" s="56">
        <f t="shared" si="451"/>
        <v>0</v>
      </c>
      <c r="V209" s="56">
        <f t="shared" si="451"/>
        <v>0</v>
      </c>
      <c r="W209" s="56">
        <f t="shared" si="451"/>
        <v>0</v>
      </c>
      <c r="X209" s="56">
        <f t="shared" si="451"/>
        <v>0</v>
      </c>
      <c r="Y209" s="56">
        <f t="shared" si="451"/>
        <v>0</v>
      </c>
      <c r="Z209" s="56">
        <f t="shared" si="451"/>
        <v>0</v>
      </c>
      <c r="AA209" s="56">
        <f t="shared" si="451"/>
        <v>0</v>
      </c>
      <c r="AB209" s="56">
        <f t="shared" si="451"/>
        <v>0</v>
      </c>
      <c r="AC209" s="56">
        <f t="shared" si="451"/>
        <v>0</v>
      </c>
      <c r="AD209" s="56">
        <f t="shared" si="451"/>
        <v>0</v>
      </c>
      <c r="AE209" s="56">
        <f t="shared" si="451"/>
        <v>0</v>
      </c>
      <c r="AF209" s="56">
        <f t="shared" si="451"/>
        <v>0</v>
      </c>
      <c r="AG209" s="56">
        <f t="shared" si="451"/>
        <v>0</v>
      </c>
      <c r="AH209" s="56">
        <f t="shared" si="451"/>
        <v>0</v>
      </c>
      <c r="AI209" s="56">
        <f t="shared" si="451"/>
        <v>0</v>
      </c>
      <c r="AJ209" s="56">
        <f t="shared" si="451"/>
        <v>0</v>
      </c>
      <c r="AK209" s="56">
        <f t="shared" si="451"/>
        <v>0</v>
      </c>
      <c r="AL209" s="56">
        <f t="shared" si="451"/>
        <v>0</v>
      </c>
      <c r="AM209" s="56">
        <f t="shared" si="451"/>
        <v>0</v>
      </c>
      <c r="AN209" s="56">
        <f t="shared" si="451"/>
        <v>0</v>
      </c>
      <c r="AO209" s="56">
        <f t="shared" si="451"/>
        <v>0</v>
      </c>
      <c r="AP209" s="56">
        <f t="shared" si="451"/>
        <v>0</v>
      </c>
      <c r="AQ209" s="56">
        <f t="shared" si="451"/>
        <v>0</v>
      </c>
      <c r="AR209" s="56">
        <f t="shared" si="451"/>
        <v>0</v>
      </c>
      <c r="AS209" s="56">
        <f t="shared" si="451"/>
        <v>0</v>
      </c>
      <c r="AT209" s="56"/>
      <c r="AU209" s="56"/>
      <c r="AV209" s="56">
        <f t="shared" si="451"/>
        <v>0</v>
      </c>
      <c r="AW209" s="56">
        <f t="shared" si="451"/>
        <v>0</v>
      </c>
      <c r="AX209" s="56">
        <f t="shared" si="451"/>
        <v>0</v>
      </c>
      <c r="AY209" s="56"/>
      <c r="AZ209" s="56">
        <f t="shared" si="451"/>
        <v>0</v>
      </c>
      <c r="BA209" s="56">
        <f t="shared" si="451"/>
        <v>188220948</v>
      </c>
      <c r="BB209" s="56">
        <f t="shared" si="451"/>
        <v>1668574</v>
      </c>
      <c r="BC209" s="56">
        <f t="shared" si="451"/>
        <v>1668574</v>
      </c>
      <c r="BD209" s="56">
        <f t="shared" si="451"/>
        <v>0</v>
      </c>
      <c r="BE209" s="56">
        <f t="shared" si="451"/>
        <v>0</v>
      </c>
      <c r="BF209" s="56">
        <f t="shared" si="451"/>
        <v>0</v>
      </c>
      <c r="BG209" s="56">
        <f t="shared" si="451"/>
        <v>0</v>
      </c>
      <c r="BH209" s="56">
        <f t="shared" si="451"/>
        <v>0</v>
      </c>
      <c r="BI209" s="56">
        <f t="shared" si="451"/>
        <v>186552374</v>
      </c>
      <c r="BJ209" s="56">
        <f t="shared" si="451"/>
        <v>0</v>
      </c>
      <c r="BK209" s="56">
        <f t="shared" si="451"/>
        <v>0</v>
      </c>
      <c r="BL209" s="56">
        <f t="shared" si="451"/>
        <v>0</v>
      </c>
      <c r="BM209" s="56">
        <f t="shared" si="451"/>
        <v>0</v>
      </c>
      <c r="BN209" s="56">
        <f t="shared" si="451"/>
        <v>0</v>
      </c>
      <c r="BO209" s="56">
        <f t="shared" si="451"/>
        <v>0</v>
      </c>
      <c r="BP209" s="56">
        <f t="shared" si="451"/>
        <v>0</v>
      </c>
      <c r="BQ209" s="56">
        <f t="shared" si="451"/>
        <v>0</v>
      </c>
      <c r="BR209" s="56">
        <f t="shared" si="451"/>
        <v>0</v>
      </c>
      <c r="BS209" s="56">
        <f t="shared" si="451"/>
        <v>0</v>
      </c>
      <c r="BT209" s="56">
        <f t="shared" ref="BT209:CT209" si="452">SUM(BT210)</f>
        <v>0</v>
      </c>
      <c r="BU209" s="56">
        <f t="shared" si="452"/>
        <v>0</v>
      </c>
      <c r="BV209" s="56">
        <f t="shared" si="452"/>
        <v>0</v>
      </c>
      <c r="BW209" s="56">
        <f t="shared" si="452"/>
        <v>0</v>
      </c>
      <c r="BX209" s="56">
        <f t="shared" si="452"/>
        <v>0</v>
      </c>
      <c r="BY209" s="56">
        <f t="shared" si="452"/>
        <v>0</v>
      </c>
      <c r="BZ209" s="56">
        <f t="shared" si="452"/>
        <v>0</v>
      </c>
      <c r="CA209" s="56">
        <f t="shared" si="452"/>
        <v>0</v>
      </c>
      <c r="CB209" s="56">
        <f t="shared" si="452"/>
        <v>0</v>
      </c>
      <c r="CC209" s="56">
        <f t="shared" si="452"/>
        <v>0</v>
      </c>
      <c r="CD209" s="56">
        <f t="shared" si="452"/>
        <v>0</v>
      </c>
      <c r="CE209" s="56">
        <f t="shared" si="452"/>
        <v>0</v>
      </c>
      <c r="CF209" s="56">
        <f t="shared" si="452"/>
        <v>0</v>
      </c>
      <c r="CG209" s="56">
        <f t="shared" si="452"/>
        <v>0</v>
      </c>
      <c r="CH209" s="56">
        <f t="shared" si="452"/>
        <v>0</v>
      </c>
      <c r="CI209" s="56">
        <f t="shared" si="452"/>
        <v>0</v>
      </c>
      <c r="CJ209" s="56">
        <f t="shared" si="452"/>
        <v>0</v>
      </c>
      <c r="CK209" s="56">
        <f t="shared" si="452"/>
        <v>0</v>
      </c>
      <c r="CL209" s="56">
        <f t="shared" si="452"/>
        <v>0</v>
      </c>
      <c r="CM209" s="56">
        <f t="shared" si="452"/>
        <v>0</v>
      </c>
      <c r="CN209" s="56"/>
      <c r="CO209" s="56"/>
      <c r="CP209" s="56">
        <f t="shared" si="452"/>
        <v>0</v>
      </c>
      <c r="CQ209" s="56">
        <f t="shared" si="452"/>
        <v>0</v>
      </c>
      <c r="CR209" s="56">
        <f t="shared" si="452"/>
        <v>0</v>
      </c>
      <c r="CS209" s="56">
        <f t="shared" si="452"/>
        <v>0</v>
      </c>
      <c r="CT209" s="57">
        <f t="shared" si="452"/>
        <v>0</v>
      </c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</row>
    <row r="210" spans="1:124" s="44" customFormat="1" ht="31.2" x14ac:dyDescent="0.3">
      <c r="A210" s="39" t="s">
        <v>308</v>
      </c>
      <c r="B210" s="39" t="s">
        <v>1</v>
      </c>
      <c r="C210" s="15" t="s">
        <v>535</v>
      </c>
      <c r="D210" s="45">
        <f>SUM(D211:D212)</f>
        <v>188220948</v>
      </c>
      <c r="E210" s="45">
        <f t="shared" ref="E210:BS210" si="453">SUM(E211:E212)</f>
        <v>188220948</v>
      </c>
      <c r="F210" s="45">
        <f t="shared" si="453"/>
        <v>0</v>
      </c>
      <c r="G210" s="45">
        <f t="shared" si="453"/>
        <v>0</v>
      </c>
      <c r="H210" s="45">
        <f t="shared" si="453"/>
        <v>0</v>
      </c>
      <c r="I210" s="45">
        <f t="shared" si="453"/>
        <v>0</v>
      </c>
      <c r="J210" s="45">
        <f t="shared" si="453"/>
        <v>0</v>
      </c>
      <c r="K210" s="45">
        <f t="shared" si="453"/>
        <v>0</v>
      </c>
      <c r="L210" s="45">
        <f t="shared" si="453"/>
        <v>0</v>
      </c>
      <c r="M210" s="45">
        <f t="shared" si="453"/>
        <v>0</v>
      </c>
      <c r="N210" s="45">
        <f t="shared" si="453"/>
        <v>0</v>
      </c>
      <c r="O210" s="45">
        <f t="shared" si="453"/>
        <v>0</v>
      </c>
      <c r="P210" s="45">
        <f t="shared" si="453"/>
        <v>0</v>
      </c>
      <c r="Q210" s="45">
        <f t="shared" si="453"/>
        <v>0</v>
      </c>
      <c r="R210" s="45">
        <f t="shared" si="453"/>
        <v>0</v>
      </c>
      <c r="S210" s="45">
        <f t="shared" si="453"/>
        <v>0</v>
      </c>
      <c r="T210" s="45">
        <f t="shared" si="453"/>
        <v>0</v>
      </c>
      <c r="U210" s="45">
        <f t="shared" si="453"/>
        <v>0</v>
      </c>
      <c r="V210" s="45">
        <f t="shared" si="453"/>
        <v>0</v>
      </c>
      <c r="W210" s="45">
        <f t="shared" si="453"/>
        <v>0</v>
      </c>
      <c r="X210" s="45">
        <f t="shared" si="453"/>
        <v>0</v>
      </c>
      <c r="Y210" s="45">
        <f t="shared" si="453"/>
        <v>0</v>
      </c>
      <c r="Z210" s="45">
        <f t="shared" si="453"/>
        <v>0</v>
      </c>
      <c r="AA210" s="45">
        <f t="shared" si="453"/>
        <v>0</v>
      </c>
      <c r="AB210" s="45">
        <f t="shared" si="453"/>
        <v>0</v>
      </c>
      <c r="AC210" s="45">
        <f t="shared" si="453"/>
        <v>0</v>
      </c>
      <c r="AD210" s="45">
        <f t="shared" si="453"/>
        <v>0</v>
      </c>
      <c r="AE210" s="45">
        <f t="shared" si="453"/>
        <v>0</v>
      </c>
      <c r="AF210" s="45">
        <f t="shared" si="453"/>
        <v>0</v>
      </c>
      <c r="AG210" s="45">
        <f t="shared" si="453"/>
        <v>0</v>
      </c>
      <c r="AH210" s="45">
        <f t="shared" si="453"/>
        <v>0</v>
      </c>
      <c r="AI210" s="45">
        <f t="shared" si="453"/>
        <v>0</v>
      </c>
      <c r="AJ210" s="45">
        <f t="shared" si="453"/>
        <v>0</v>
      </c>
      <c r="AK210" s="45">
        <f t="shared" si="453"/>
        <v>0</v>
      </c>
      <c r="AL210" s="45">
        <f t="shared" si="453"/>
        <v>0</v>
      </c>
      <c r="AM210" s="45">
        <f t="shared" si="453"/>
        <v>0</v>
      </c>
      <c r="AN210" s="45">
        <f t="shared" si="453"/>
        <v>0</v>
      </c>
      <c r="AO210" s="45">
        <f t="shared" si="453"/>
        <v>0</v>
      </c>
      <c r="AP210" s="45">
        <f t="shared" si="453"/>
        <v>0</v>
      </c>
      <c r="AQ210" s="45">
        <f t="shared" si="453"/>
        <v>0</v>
      </c>
      <c r="AR210" s="45">
        <f t="shared" si="453"/>
        <v>0</v>
      </c>
      <c r="AS210" s="45">
        <f t="shared" si="453"/>
        <v>0</v>
      </c>
      <c r="AT210" s="45"/>
      <c r="AU210" s="45"/>
      <c r="AV210" s="45">
        <f t="shared" si="453"/>
        <v>0</v>
      </c>
      <c r="AW210" s="45">
        <f t="shared" si="453"/>
        <v>0</v>
      </c>
      <c r="AX210" s="45">
        <f t="shared" si="453"/>
        <v>0</v>
      </c>
      <c r="AY210" s="45"/>
      <c r="AZ210" s="45">
        <f t="shared" si="453"/>
        <v>0</v>
      </c>
      <c r="BA210" s="45">
        <f t="shared" si="453"/>
        <v>188220948</v>
      </c>
      <c r="BB210" s="45">
        <f t="shared" si="453"/>
        <v>1668574</v>
      </c>
      <c r="BC210" s="45">
        <f t="shared" si="453"/>
        <v>1668574</v>
      </c>
      <c r="BD210" s="45">
        <f t="shared" si="453"/>
        <v>0</v>
      </c>
      <c r="BE210" s="45">
        <f t="shared" si="453"/>
        <v>0</v>
      </c>
      <c r="BF210" s="45">
        <f t="shared" si="453"/>
        <v>0</v>
      </c>
      <c r="BG210" s="45">
        <f t="shared" si="453"/>
        <v>0</v>
      </c>
      <c r="BH210" s="45">
        <f t="shared" si="453"/>
        <v>0</v>
      </c>
      <c r="BI210" s="45">
        <f t="shared" si="453"/>
        <v>186552374</v>
      </c>
      <c r="BJ210" s="45">
        <f t="shared" si="453"/>
        <v>0</v>
      </c>
      <c r="BK210" s="45">
        <f t="shared" si="453"/>
        <v>0</v>
      </c>
      <c r="BL210" s="45">
        <f t="shared" ref="BL210" si="454">SUM(BL211:BL212)</f>
        <v>0</v>
      </c>
      <c r="BM210" s="45">
        <f t="shared" si="453"/>
        <v>0</v>
      </c>
      <c r="BN210" s="45">
        <f t="shared" si="453"/>
        <v>0</v>
      </c>
      <c r="BO210" s="45">
        <f t="shared" si="453"/>
        <v>0</v>
      </c>
      <c r="BP210" s="45">
        <f t="shared" si="453"/>
        <v>0</v>
      </c>
      <c r="BQ210" s="45">
        <f t="shared" si="453"/>
        <v>0</v>
      </c>
      <c r="BR210" s="45">
        <f t="shared" si="453"/>
        <v>0</v>
      </c>
      <c r="BS210" s="45">
        <f t="shared" si="453"/>
        <v>0</v>
      </c>
      <c r="BT210" s="45">
        <f t="shared" ref="BT210:CT210" si="455">SUM(BT211:BT212)</f>
        <v>0</v>
      </c>
      <c r="BU210" s="45">
        <f t="shared" si="455"/>
        <v>0</v>
      </c>
      <c r="BV210" s="45">
        <f t="shared" si="455"/>
        <v>0</v>
      </c>
      <c r="BW210" s="45">
        <f t="shared" si="455"/>
        <v>0</v>
      </c>
      <c r="BX210" s="45">
        <f t="shared" si="455"/>
        <v>0</v>
      </c>
      <c r="BY210" s="45">
        <f t="shared" si="455"/>
        <v>0</v>
      </c>
      <c r="BZ210" s="45">
        <f t="shared" si="455"/>
        <v>0</v>
      </c>
      <c r="CA210" s="45">
        <f t="shared" si="455"/>
        <v>0</v>
      </c>
      <c r="CB210" s="45">
        <f t="shared" si="455"/>
        <v>0</v>
      </c>
      <c r="CC210" s="45">
        <f t="shared" si="455"/>
        <v>0</v>
      </c>
      <c r="CD210" s="45">
        <f t="shared" si="455"/>
        <v>0</v>
      </c>
      <c r="CE210" s="45">
        <f t="shared" si="455"/>
        <v>0</v>
      </c>
      <c r="CF210" s="45">
        <f t="shared" ref="CF210:CG210" si="456">SUM(CF211:CF212)</f>
        <v>0</v>
      </c>
      <c r="CG210" s="45">
        <f t="shared" si="456"/>
        <v>0</v>
      </c>
      <c r="CH210" s="45">
        <f t="shared" si="455"/>
        <v>0</v>
      </c>
      <c r="CI210" s="45">
        <f t="shared" ref="CI210" si="457">SUM(CI211:CI212)</f>
        <v>0</v>
      </c>
      <c r="CJ210" s="45">
        <f t="shared" si="455"/>
        <v>0</v>
      </c>
      <c r="CK210" s="45">
        <f t="shared" si="455"/>
        <v>0</v>
      </c>
      <c r="CL210" s="45">
        <f t="shared" ref="CL210" si="458">SUM(CL211:CL212)</f>
        <v>0</v>
      </c>
      <c r="CM210" s="45">
        <f t="shared" si="455"/>
        <v>0</v>
      </c>
      <c r="CN210" s="45"/>
      <c r="CO210" s="45"/>
      <c r="CP210" s="45">
        <f t="shared" si="455"/>
        <v>0</v>
      </c>
      <c r="CQ210" s="45">
        <f t="shared" si="455"/>
        <v>0</v>
      </c>
      <c r="CR210" s="45">
        <f t="shared" si="455"/>
        <v>0</v>
      </c>
      <c r="CS210" s="45">
        <f t="shared" si="455"/>
        <v>0</v>
      </c>
      <c r="CT210" s="46">
        <f t="shared" si="455"/>
        <v>0</v>
      </c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</row>
    <row r="211" spans="1:124" s="52" customFormat="1" ht="31.2" x14ac:dyDescent="0.3">
      <c r="A211" s="47" t="s">
        <v>1</v>
      </c>
      <c r="B211" s="68" t="s">
        <v>80</v>
      </c>
      <c r="C211" s="19" t="s">
        <v>309</v>
      </c>
      <c r="D211" s="45">
        <f>SUM(E211+BY211+CQ211)</f>
        <v>1668574</v>
      </c>
      <c r="E211" s="48">
        <f>SUM(F211+BA211)</f>
        <v>1668574</v>
      </c>
      <c r="F211" s="48">
        <f>SUM(G211+H211+I211+P211+S211+T211+U211+AE211+AD211)</f>
        <v>0</v>
      </c>
      <c r="G211" s="48">
        <v>0</v>
      </c>
      <c r="H211" s="48">
        <v>0</v>
      </c>
      <c r="I211" s="48">
        <f t="shared" si="291"/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f t="shared" si="292"/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f t="shared" ref="U211:U212" si="459">SUM(V211:AC211)</f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f>SUM(AF211:AZ211)</f>
        <v>0</v>
      </c>
      <c r="AF211" s="48">
        <v>0</v>
      </c>
      <c r="AG211" s="48">
        <v>0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48">
        <v>0</v>
      </c>
      <c r="AN211" s="48">
        <v>0</v>
      </c>
      <c r="AO211" s="48">
        <v>0</v>
      </c>
      <c r="AP211" s="48">
        <v>0</v>
      </c>
      <c r="AQ211" s="48">
        <v>0</v>
      </c>
      <c r="AR211" s="48">
        <v>0</v>
      </c>
      <c r="AS211" s="48">
        <v>0</v>
      </c>
      <c r="AT211" s="48"/>
      <c r="AU211" s="48"/>
      <c r="AV211" s="48">
        <v>0</v>
      </c>
      <c r="AW211" s="48">
        <v>0</v>
      </c>
      <c r="AX211" s="48">
        <v>0</v>
      </c>
      <c r="AY211" s="48"/>
      <c r="AZ211" s="48">
        <v>0</v>
      </c>
      <c r="BA211" s="48">
        <f>SUM(BB211+BF211+BI211+BJ211+BM211)</f>
        <v>1668574</v>
      </c>
      <c r="BB211" s="48">
        <f>SUM(BC211:BE211)</f>
        <v>1668574</v>
      </c>
      <c r="BC211" s="49">
        <v>1668574</v>
      </c>
      <c r="BD211" s="48">
        <v>0</v>
      </c>
      <c r="BE211" s="48">
        <v>0</v>
      </c>
      <c r="BF211" s="48">
        <f>SUM(BH211:BH211)</f>
        <v>0</v>
      </c>
      <c r="BG211" s="48">
        <v>0</v>
      </c>
      <c r="BH211" s="48">
        <v>0</v>
      </c>
      <c r="BI211" s="48"/>
      <c r="BJ211" s="48">
        <f t="shared" si="294"/>
        <v>0</v>
      </c>
      <c r="BK211" s="48">
        <v>0</v>
      </c>
      <c r="BL211" s="48">
        <v>0</v>
      </c>
      <c r="BM211" s="48">
        <f>SUM(BN211:BX211)</f>
        <v>0</v>
      </c>
      <c r="BN211" s="48">
        <v>0</v>
      </c>
      <c r="BO211" s="48">
        <v>0</v>
      </c>
      <c r="BP211" s="48">
        <v>0</v>
      </c>
      <c r="BQ211" s="48">
        <v>0</v>
      </c>
      <c r="BR211" s="48">
        <v>0</v>
      </c>
      <c r="BS211" s="48">
        <v>0</v>
      </c>
      <c r="BT211" s="48">
        <v>0</v>
      </c>
      <c r="BU211" s="48">
        <v>0</v>
      </c>
      <c r="BV211" s="48">
        <v>0</v>
      </c>
      <c r="BW211" s="48">
        <v>0</v>
      </c>
      <c r="BX211" s="48">
        <v>0</v>
      </c>
      <c r="BY211" s="48">
        <f>SUM(BZ211+CP211)</f>
        <v>0</v>
      </c>
      <c r="BZ211" s="48">
        <f>SUM(CA211+CD211+CJ211)</f>
        <v>0</v>
      </c>
      <c r="CA211" s="48">
        <f t="shared" si="295"/>
        <v>0</v>
      </c>
      <c r="CB211" s="48">
        <v>0</v>
      </c>
      <c r="CC211" s="48">
        <v>0</v>
      </c>
      <c r="CD211" s="48">
        <f>SUM(CE211:CI211)</f>
        <v>0</v>
      </c>
      <c r="CE211" s="48">
        <v>0</v>
      </c>
      <c r="CF211" s="48">
        <v>0</v>
      </c>
      <c r="CG211" s="48">
        <v>0</v>
      </c>
      <c r="CH211" s="48">
        <v>0</v>
      </c>
      <c r="CI211" s="48">
        <v>0</v>
      </c>
      <c r="CJ211" s="48">
        <f>SUM(CK211:CO211)</f>
        <v>0</v>
      </c>
      <c r="CK211" s="48">
        <v>0</v>
      </c>
      <c r="CL211" s="48">
        <v>0</v>
      </c>
      <c r="CM211" s="48">
        <v>0</v>
      </c>
      <c r="CN211" s="48"/>
      <c r="CO211" s="48"/>
      <c r="CP211" s="48">
        <v>0</v>
      </c>
      <c r="CQ211" s="48">
        <f t="shared" si="297"/>
        <v>0</v>
      </c>
      <c r="CR211" s="48">
        <f t="shared" si="298"/>
        <v>0</v>
      </c>
      <c r="CS211" s="48">
        <v>0</v>
      </c>
      <c r="CT211" s="50">
        <v>0</v>
      </c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</row>
    <row r="212" spans="1:124" s="52" customFormat="1" ht="31.2" x14ac:dyDescent="0.3">
      <c r="A212" s="47" t="s">
        <v>1</v>
      </c>
      <c r="B212" s="68" t="s">
        <v>103</v>
      </c>
      <c r="C212" s="19" t="s">
        <v>495</v>
      </c>
      <c r="D212" s="45">
        <f>SUM(E212+BY212+CQ212)</f>
        <v>186552374</v>
      </c>
      <c r="E212" s="48">
        <f>SUM(F212+BA212)</f>
        <v>186552374</v>
      </c>
      <c r="F212" s="48">
        <f>SUM(G212+H212+I212+P212+S212+T212+U212+AE212+AD212)</f>
        <v>0</v>
      </c>
      <c r="G212" s="48">
        <v>0</v>
      </c>
      <c r="H212" s="48">
        <v>0</v>
      </c>
      <c r="I212" s="48">
        <f t="shared" si="291"/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f t="shared" si="292"/>
        <v>0</v>
      </c>
      <c r="Q212" s="48">
        <v>0</v>
      </c>
      <c r="R212" s="48">
        <v>0</v>
      </c>
      <c r="S212" s="48">
        <v>0</v>
      </c>
      <c r="T212" s="48">
        <v>0</v>
      </c>
      <c r="U212" s="48">
        <f t="shared" si="459"/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f>SUM(AF212:AZ212)</f>
        <v>0</v>
      </c>
      <c r="AF212" s="48">
        <v>0</v>
      </c>
      <c r="AG212" s="48">
        <v>0</v>
      </c>
      <c r="AH212" s="48">
        <v>0</v>
      </c>
      <c r="AI212" s="48">
        <v>0</v>
      </c>
      <c r="AJ212" s="48">
        <v>0</v>
      </c>
      <c r="AK212" s="48">
        <v>0</v>
      </c>
      <c r="AL212" s="48">
        <v>0</v>
      </c>
      <c r="AM212" s="48">
        <v>0</v>
      </c>
      <c r="AN212" s="48">
        <v>0</v>
      </c>
      <c r="AO212" s="48">
        <v>0</v>
      </c>
      <c r="AP212" s="48">
        <v>0</v>
      </c>
      <c r="AQ212" s="48">
        <v>0</v>
      </c>
      <c r="AR212" s="48">
        <v>0</v>
      </c>
      <c r="AS212" s="48">
        <v>0</v>
      </c>
      <c r="AT212" s="48"/>
      <c r="AU212" s="48"/>
      <c r="AV212" s="48">
        <v>0</v>
      </c>
      <c r="AW212" s="48">
        <v>0</v>
      </c>
      <c r="AX212" s="48">
        <v>0</v>
      </c>
      <c r="AY212" s="48"/>
      <c r="AZ212" s="48">
        <v>0</v>
      </c>
      <c r="BA212" s="48">
        <f>SUM(BB212+BF212+BI212+BJ212+BM212)</f>
        <v>186552374</v>
      </c>
      <c r="BB212" s="48">
        <f>SUM(BC212:BE212)</f>
        <v>0</v>
      </c>
      <c r="BC212" s="48"/>
      <c r="BD212" s="48">
        <v>0</v>
      </c>
      <c r="BE212" s="48">
        <v>0</v>
      </c>
      <c r="BF212" s="48">
        <f>SUM(BH212:BH212)</f>
        <v>0</v>
      </c>
      <c r="BG212" s="48">
        <v>0</v>
      </c>
      <c r="BH212" s="48">
        <v>0</v>
      </c>
      <c r="BI212" s="49">
        <v>186552374</v>
      </c>
      <c r="BJ212" s="48">
        <f t="shared" si="294"/>
        <v>0</v>
      </c>
      <c r="BK212" s="48">
        <v>0</v>
      </c>
      <c r="BL212" s="48">
        <v>0</v>
      </c>
      <c r="BM212" s="48">
        <f>SUM(BN212:BX212)</f>
        <v>0</v>
      </c>
      <c r="BN212" s="48">
        <v>0</v>
      </c>
      <c r="BO212" s="48">
        <v>0</v>
      </c>
      <c r="BP212" s="48">
        <v>0</v>
      </c>
      <c r="BQ212" s="48">
        <v>0</v>
      </c>
      <c r="BR212" s="48">
        <v>0</v>
      </c>
      <c r="BS212" s="48">
        <v>0</v>
      </c>
      <c r="BT212" s="48">
        <v>0</v>
      </c>
      <c r="BU212" s="48">
        <v>0</v>
      </c>
      <c r="BV212" s="48">
        <v>0</v>
      </c>
      <c r="BW212" s="48">
        <v>0</v>
      </c>
      <c r="BX212" s="48">
        <v>0</v>
      </c>
      <c r="BY212" s="48">
        <f>SUM(BZ212+CP212)</f>
        <v>0</v>
      </c>
      <c r="BZ212" s="48">
        <f>SUM(CA212+CD212+CJ212)</f>
        <v>0</v>
      </c>
      <c r="CA212" s="48">
        <f t="shared" si="295"/>
        <v>0</v>
      </c>
      <c r="CB212" s="48">
        <v>0</v>
      </c>
      <c r="CC212" s="48">
        <v>0</v>
      </c>
      <c r="CD212" s="48">
        <f>SUM(CE212:CI212)</f>
        <v>0</v>
      </c>
      <c r="CE212" s="48">
        <v>0</v>
      </c>
      <c r="CF212" s="48">
        <v>0</v>
      </c>
      <c r="CG212" s="48">
        <v>0</v>
      </c>
      <c r="CH212" s="48">
        <v>0</v>
      </c>
      <c r="CI212" s="48">
        <v>0</v>
      </c>
      <c r="CJ212" s="48">
        <f>SUM(CK212:CO212)</f>
        <v>0</v>
      </c>
      <c r="CK212" s="48">
        <v>0</v>
      </c>
      <c r="CL212" s="48">
        <v>0</v>
      </c>
      <c r="CM212" s="48">
        <v>0</v>
      </c>
      <c r="CN212" s="48"/>
      <c r="CO212" s="48"/>
      <c r="CP212" s="48">
        <v>0</v>
      </c>
      <c r="CQ212" s="48">
        <f t="shared" si="297"/>
        <v>0</v>
      </c>
      <c r="CR212" s="48">
        <f t="shared" si="298"/>
        <v>0</v>
      </c>
      <c r="CS212" s="48">
        <v>0</v>
      </c>
      <c r="CT212" s="50">
        <v>0</v>
      </c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  <c r="DT212" s="51"/>
    </row>
    <row r="213" spans="1:124" s="44" customFormat="1" ht="15.6" x14ac:dyDescent="0.3">
      <c r="A213" s="55" t="s">
        <v>310</v>
      </c>
      <c r="B213" s="55" t="s">
        <v>1</v>
      </c>
      <c r="C213" s="17" t="s">
        <v>311</v>
      </c>
      <c r="D213" s="56">
        <f t="shared" ref="D213:AI213" si="460">SUM(D214+D216+D218+D259+D275+D277)</f>
        <v>514737434</v>
      </c>
      <c r="E213" s="56">
        <f t="shared" si="460"/>
        <v>319395720</v>
      </c>
      <c r="F213" s="56">
        <f t="shared" si="460"/>
        <v>310071984</v>
      </c>
      <c r="G213" s="56">
        <f t="shared" si="460"/>
        <v>103597653</v>
      </c>
      <c r="H213" s="56">
        <f t="shared" si="460"/>
        <v>20759469</v>
      </c>
      <c r="I213" s="56">
        <f t="shared" si="460"/>
        <v>53321620</v>
      </c>
      <c r="J213" s="56">
        <f t="shared" si="460"/>
        <v>17293698</v>
      </c>
      <c r="K213" s="56">
        <f t="shared" si="460"/>
        <v>2296427</v>
      </c>
      <c r="L213" s="56">
        <f t="shared" si="460"/>
        <v>2114352</v>
      </c>
      <c r="M213" s="56">
        <f t="shared" si="460"/>
        <v>2500</v>
      </c>
      <c r="N213" s="56">
        <f t="shared" si="460"/>
        <v>10388626</v>
      </c>
      <c r="O213" s="56">
        <f t="shared" si="460"/>
        <v>21226017</v>
      </c>
      <c r="P213" s="56">
        <f t="shared" si="460"/>
        <v>893537</v>
      </c>
      <c r="Q213" s="56">
        <f t="shared" si="460"/>
        <v>131298</v>
      </c>
      <c r="R213" s="56">
        <f t="shared" si="460"/>
        <v>762239</v>
      </c>
      <c r="S213" s="56">
        <f t="shared" si="460"/>
        <v>173072</v>
      </c>
      <c r="T213" s="56">
        <f t="shared" si="460"/>
        <v>1807570</v>
      </c>
      <c r="U213" s="56">
        <f t="shared" si="460"/>
        <v>10310865</v>
      </c>
      <c r="V213" s="56">
        <f t="shared" si="460"/>
        <v>2861665</v>
      </c>
      <c r="W213" s="56">
        <f t="shared" si="460"/>
        <v>3769765</v>
      </c>
      <c r="X213" s="56">
        <f t="shared" si="460"/>
        <v>1342492</v>
      </c>
      <c r="Y213" s="56">
        <f t="shared" si="460"/>
        <v>990366</v>
      </c>
      <c r="Z213" s="56">
        <f t="shared" si="460"/>
        <v>772706</v>
      </c>
      <c r="AA213" s="56">
        <f t="shared" si="460"/>
        <v>384860</v>
      </c>
      <c r="AB213" s="56">
        <f t="shared" si="460"/>
        <v>0</v>
      </c>
      <c r="AC213" s="56">
        <f t="shared" si="460"/>
        <v>189011</v>
      </c>
      <c r="AD213" s="56">
        <f t="shared" si="460"/>
        <v>0</v>
      </c>
      <c r="AE213" s="56">
        <f t="shared" si="460"/>
        <v>119208198</v>
      </c>
      <c r="AF213" s="56">
        <f t="shared" si="460"/>
        <v>687501</v>
      </c>
      <c r="AG213" s="56">
        <f t="shared" si="460"/>
        <v>0</v>
      </c>
      <c r="AH213" s="56">
        <f t="shared" si="460"/>
        <v>5120225</v>
      </c>
      <c r="AI213" s="56">
        <f t="shared" si="460"/>
        <v>9027648</v>
      </c>
      <c r="AJ213" s="56">
        <f t="shared" ref="AJ213:BO213" si="461">SUM(AJ214+AJ216+AJ218+AJ259+AJ275+AJ277)</f>
        <v>841904</v>
      </c>
      <c r="AK213" s="56">
        <f t="shared" si="461"/>
        <v>1397207</v>
      </c>
      <c r="AL213" s="56">
        <f t="shared" si="461"/>
        <v>1400</v>
      </c>
      <c r="AM213" s="56">
        <f t="shared" si="461"/>
        <v>472332</v>
      </c>
      <c r="AN213" s="56">
        <f t="shared" si="461"/>
        <v>3166590</v>
      </c>
      <c r="AO213" s="56">
        <f t="shared" si="461"/>
        <v>16833</v>
      </c>
      <c r="AP213" s="56">
        <f t="shared" si="461"/>
        <v>20960</v>
      </c>
      <c r="AQ213" s="56">
        <f t="shared" si="461"/>
        <v>7612350</v>
      </c>
      <c r="AR213" s="56">
        <f t="shared" si="461"/>
        <v>675218</v>
      </c>
      <c r="AS213" s="56">
        <f t="shared" si="461"/>
        <v>717247</v>
      </c>
      <c r="AT213" s="56">
        <f t="shared" si="461"/>
        <v>0</v>
      </c>
      <c r="AU213" s="56">
        <f t="shared" si="461"/>
        <v>3960</v>
      </c>
      <c r="AV213" s="56">
        <f t="shared" si="461"/>
        <v>73591</v>
      </c>
      <c r="AW213" s="56">
        <f t="shared" si="461"/>
        <v>1254064</v>
      </c>
      <c r="AX213" s="56">
        <f t="shared" si="461"/>
        <v>286097</v>
      </c>
      <c r="AY213" s="56">
        <f t="shared" si="461"/>
        <v>120000</v>
      </c>
      <c r="AZ213" s="56">
        <f t="shared" si="461"/>
        <v>87713071</v>
      </c>
      <c r="BA213" s="56">
        <f t="shared" si="461"/>
        <v>9323736</v>
      </c>
      <c r="BB213" s="56">
        <f t="shared" si="461"/>
        <v>0</v>
      </c>
      <c r="BC213" s="56">
        <f t="shared" si="461"/>
        <v>0</v>
      </c>
      <c r="BD213" s="56">
        <f t="shared" si="461"/>
        <v>0</v>
      </c>
      <c r="BE213" s="56">
        <f t="shared" si="461"/>
        <v>0</v>
      </c>
      <c r="BF213" s="56">
        <f t="shared" si="461"/>
        <v>0</v>
      </c>
      <c r="BG213" s="56">
        <f t="shared" si="461"/>
        <v>0</v>
      </c>
      <c r="BH213" s="56">
        <f t="shared" si="461"/>
        <v>0</v>
      </c>
      <c r="BI213" s="56">
        <f t="shared" si="461"/>
        <v>9124581</v>
      </c>
      <c r="BJ213" s="56">
        <f t="shared" si="461"/>
        <v>0</v>
      </c>
      <c r="BK213" s="56">
        <f t="shared" si="461"/>
        <v>0</v>
      </c>
      <c r="BL213" s="56">
        <f t="shared" si="461"/>
        <v>0</v>
      </c>
      <c r="BM213" s="56">
        <f t="shared" si="461"/>
        <v>199155</v>
      </c>
      <c r="BN213" s="56">
        <f t="shared" si="461"/>
        <v>0</v>
      </c>
      <c r="BO213" s="56">
        <f t="shared" si="461"/>
        <v>0</v>
      </c>
      <c r="BP213" s="56">
        <f t="shared" ref="BP213:CM213" si="462">SUM(BP214+BP216+BP218+BP259+BP275+BP277)</f>
        <v>5000</v>
      </c>
      <c r="BQ213" s="56">
        <f t="shared" si="462"/>
        <v>0</v>
      </c>
      <c r="BR213" s="56">
        <f t="shared" si="462"/>
        <v>0</v>
      </c>
      <c r="BS213" s="56">
        <f t="shared" si="462"/>
        <v>0</v>
      </c>
      <c r="BT213" s="56">
        <f t="shared" si="462"/>
        <v>0</v>
      </c>
      <c r="BU213" s="56">
        <f t="shared" si="462"/>
        <v>0</v>
      </c>
      <c r="BV213" s="56">
        <f t="shared" si="462"/>
        <v>0</v>
      </c>
      <c r="BW213" s="56">
        <f t="shared" si="462"/>
        <v>29442</v>
      </c>
      <c r="BX213" s="56">
        <f t="shared" si="462"/>
        <v>164713</v>
      </c>
      <c r="BY213" s="56">
        <f t="shared" si="462"/>
        <v>195341714</v>
      </c>
      <c r="BZ213" s="56">
        <f t="shared" si="462"/>
        <v>66258609</v>
      </c>
      <c r="CA213" s="56">
        <f t="shared" si="462"/>
        <v>61483063</v>
      </c>
      <c r="CB213" s="56">
        <f t="shared" si="462"/>
        <v>254180</v>
      </c>
      <c r="CC213" s="56">
        <f t="shared" si="462"/>
        <v>61228883</v>
      </c>
      <c r="CD213" s="56">
        <f t="shared" si="462"/>
        <v>0</v>
      </c>
      <c r="CE213" s="56">
        <f t="shared" si="462"/>
        <v>0</v>
      </c>
      <c r="CF213" s="56">
        <f t="shared" si="462"/>
        <v>0</v>
      </c>
      <c r="CG213" s="56">
        <f t="shared" si="462"/>
        <v>0</v>
      </c>
      <c r="CH213" s="56">
        <f t="shared" si="462"/>
        <v>0</v>
      </c>
      <c r="CI213" s="56">
        <f t="shared" si="462"/>
        <v>0</v>
      </c>
      <c r="CJ213" s="56">
        <f t="shared" si="462"/>
        <v>4775546</v>
      </c>
      <c r="CK213" s="56">
        <f t="shared" si="462"/>
        <v>0</v>
      </c>
      <c r="CL213" s="56">
        <f t="shared" si="462"/>
        <v>3975402</v>
      </c>
      <c r="CM213" s="56">
        <f t="shared" si="462"/>
        <v>800144</v>
      </c>
      <c r="CN213" s="56"/>
      <c r="CO213" s="56"/>
      <c r="CP213" s="56">
        <f>SUM(CP214+CP216+CP218+CP259+CP275+CP277)</f>
        <v>129083105</v>
      </c>
      <c r="CQ213" s="56">
        <f>SUM(CQ214+CQ216+CQ218+CQ259+CQ275+CQ277)</f>
        <v>0</v>
      </c>
      <c r="CR213" s="56">
        <f>SUM(CR214+CR216+CR218+CR259+CR275+CR277)</f>
        <v>0</v>
      </c>
      <c r="CS213" s="56">
        <f>SUM(CS214+CS216+CS218+CS259+CS275+CS277)</f>
        <v>0</v>
      </c>
      <c r="CT213" s="57">
        <f>SUM(CT214+CT216+CT218+CT259+CT275+CT277)</f>
        <v>0</v>
      </c>
      <c r="CU213" s="43"/>
      <c r="CV213" s="43"/>
      <c r="CW213" s="43"/>
      <c r="CX213" s="43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</row>
    <row r="214" spans="1:124" s="44" customFormat="1" ht="15.6" x14ac:dyDescent="0.3">
      <c r="A214" s="39" t="s">
        <v>312</v>
      </c>
      <c r="B214" s="39" t="s">
        <v>1</v>
      </c>
      <c r="C214" s="15" t="s">
        <v>313</v>
      </c>
      <c r="D214" s="45">
        <f>SUM(D215)</f>
        <v>18000000</v>
      </c>
      <c r="E214" s="45">
        <f t="shared" ref="E214:BS214" si="463">SUM(E215)</f>
        <v>0</v>
      </c>
      <c r="F214" s="45">
        <f t="shared" si="463"/>
        <v>0</v>
      </c>
      <c r="G214" s="45">
        <f t="shared" si="463"/>
        <v>0</v>
      </c>
      <c r="H214" s="45">
        <f t="shared" si="463"/>
        <v>0</v>
      </c>
      <c r="I214" s="45">
        <f t="shared" si="463"/>
        <v>0</v>
      </c>
      <c r="J214" s="45">
        <f t="shared" si="463"/>
        <v>0</v>
      </c>
      <c r="K214" s="45">
        <f t="shared" si="463"/>
        <v>0</v>
      </c>
      <c r="L214" s="45">
        <f t="shared" si="463"/>
        <v>0</v>
      </c>
      <c r="M214" s="45">
        <f t="shared" si="463"/>
        <v>0</v>
      </c>
      <c r="N214" s="45">
        <f t="shared" si="463"/>
        <v>0</v>
      </c>
      <c r="O214" s="45">
        <f t="shared" si="463"/>
        <v>0</v>
      </c>
      <c r="P214" s="45">
        <f t="shared" si="463"/>
        <v>0</v>
      </c>
      <c r="Q214" s="45">
        <f t="shared" si="463"/>
        <v>0</v>
      </c>
      <c r="R214" s="45">
        <f t="shared" si="463"/>
        <v>0</v>
      </c>
      <c r="S214" s="45">
        <f t="shared" si="463"/>
        <v>0</v>
      </c>
      <c r="T214" s="45">
        <f t="shared" si="463"/>
        <v>0</v>
      </c>
      <c r="U214" s="45">
        <f t="shared" si="463"/>
        <v>0</v>
      </c>
      <c r="V214" s="45">
        <f t="shared" si="463"/>
        <v>0</v>
      </c>
      <c r="W214" s="45">
        <f t="shared" si="463"/>
        <v>0</v>
      </c>
      <c r="X214" s="45">
        <f t="shared" si="463"/>
        <v>0</v>
      </c>
      <c r="Y214" s="45">
        <f t="shared" si="463"/>
        <v>0</v>
      </c>
      <c r="Z214" s="45">
        <f t="shared" si="463"/>
        <v>0</v>
      </c>
      <c r="AA214" s="45">
        <f t="shared" si="463"/>
        <v>0</v>
      </c>
      <c r="AB214" s="45">
        <f t="shared" si="463"/>
        <v>0</v>
      </c>
      <c r="AC214" s="45">
        <f t="shared" si="463"/>
        <v>0</v>
      </c>
      <c r="AD214" s="45">
        <f t="shared" si="463"/>
        <v>0</v>
      </c>
      <c r="AE214" s="45">
        <f t="shared" si="463"/>
        <v>0</v>
      </c>
      <c r="AF214" s="45">
        <f t="shared" si="463"/>
        <v>0</v>
      </c>
      <c r="AG214" s="45">
        <f t="shared" si="463"/>
        <v>0</v>
      </c>
      <c r="AH214" s="45">
        <f t="shared" si="463"/>
        <v>0</v>
      </c>
      <c r="AI214" s="45">
        <f t="shared" si="463"/>
        <v>0</v>
      </c>
      <c r="AJ214" s="45">
        <f t="shared" si="463"/>
        <v>0</v>
      </c>
      <c r="AK214" s="45">
        <f t="shared" si="463"/>
        <v>0</v>
      </c>
      <c r="AL214" s="45">
        <f t="shared" si="463"/>
        <v>0</v>
      </c>
      <c r="AM214" s="45">
        <f t="shared" si="463"/>
        <v>0</v>
      </c>
      <c r="AN214" s="45">
        <f t="shared" si="463"/>
        <v>0</v>
      </c>
      <c r="AO214" s="45">
        <f t="shared" si="463"/>
        <v>0</v>
      </c>
      <c r="AP214" s="45">
        <f t="shared" si="463"/>
        <v>0</v>
      </c>
      <c r="AQ214" s="45">
        <f t="shared" si="463"/>
        <v>0</v>
      </c>
      <c r="AR214" s="45">
        <f t="shared" si="463"/>
        <v>0</v>
      </c>
      <c r="AS214" s="45">
        <f t="shared" si="463"/>
        <v>0</v>
      </c>
      <c r="AT214" s="45"/>
      <c r="AU214" s="45"/>
      <c r="AV214" s="45">
        <f t="shared" si="463"/>
        <v>0</v>
      </c>
      <c r="AW214" s="45">
        <f t="shared" si="463"/>
        <v>0</v>
      </c>
      <c r="AX214" s="45">
        <f t="shared" si="463"/>
        <v>0</v>
      </c>
      <c r="AY214" s="45"/>
      <c r="AZ214" s="45">
        <f t="shared" si="463"/>
        <v>0</v>
      </c>
      <c r="BA214" s="45">
        <f t="shared" si="463"/>
        <v>0</v>
      </c>
      <c r="BB214" s="45">
        <f t="shared" si="463"/>
        <v>0</v>
      </c>
      <c r="BC214" s="45">
        <f t="shared" si="463"/>
        <v>0</v>
      </c>
      <c r="BD214" s="45">
        <f t="shared" si="463"/>
        <v>0</v>
      </c>
      <c r="BE214" s="45">
        <f t="shared" si="463"/>
        <v>0</v>
      </c>
      <c r="BF214" s="45">
        <f t="shared" si="463"/>
        <v>0</v>
      </c>
      <c r="BG214" s="45">
        <f t="shared" si="463"/>
        <v>0</v>
      </c>
      <c r="BH214" s="45">
        <f t="shared" si="463"/>
        <v>0</v>
      </c>
      <c r="BI214" s="45">
        <f t="shared" si="463"/>
        <v>0</v>
      </c>
      <c r="BJ214" s="45">
        <f t="shared" si="463"/>
        <v>0</v>
      </c>
      <c r="BK214" s="45">
        <f t="shared" si="463"/>
        <v>0</v>
      </c>
      <c r="BL214" s="45">
        <f t="shared" si="463"/>
        <v>0</v>
      </c>
      <c r="BM214" s="45">
        <f t="shared" si="463"/>
        <v>0</v>
      </c>
      <c r="BN214" s="45">
        <f t="shared" si="463"/>
        <v>0</v>
      </c>
      <c r="BO214" s="45">
        <f t="shared" si="463"/>
        <v>0</v>
      </c>
      <c r="BP214" s="45">
        <f t="shared" si="463"/>
        <v>0</v>
      </c>
      <c r="BQ214" s="45">
        <f t="shared" si="463"/>
        <v>0</v>
      </c>
      <c r="BR214" s="45">
        <f t="shared" si="463"/>
        <v>0</v>
      </c>
      <c r="BS214" s="45">
        <f t="shared" si="463"/>
        <v>0</v>
      </c>
      <c r="BT214" s="45">
        <f t="shared" ref="BT214:CT214" si="464">SUM(BT215)</f>
        <v>0</v>
      </c>
      <c r="BU214" s="45">
        <f t="shared" si="464"/>
        <v>0</v>
      </c>
      <c r="BV214" s="45">
        <f t="shared" si="464"/>
        <v>0</v>
      </c>
      <c r="BW214" s="45">
        <f t="shared" si="464"/>
        <v>0</v>
      </c>
      <c r="BX214" s="45">
        <f t="shared" si="464"/>
        <v>0</v>
      </c>
      <c r="BY214" s="45">
        <f t="shared" si="464"/>
        <v>18000000</v>
      </c>
      <c r="BZ214" s="45">
        <f t="shared" si="464"/>
        <v>0</v>
      </c>
      <c r="CA214" s="45">
        <f t="shared" si="464"/>
        <v>0</v>
      </c>
      <c r="CB214" s="45">
        <f t="shared" si="464"/>
        <v>0</v>
      </c>
      <c r="CC214" s="45">
        <f t="shared" si="464"/>
        <v>0</v>
      </c>
      <c r="CD214" s="45">
        <f t="shared" si="464"/>
        <v>0</v>
      </c>
      <c r="CE214" s="45">
        <f t="shared" si="464"/>
        <v>0</v>
      </c>
      <c r="CF214" s="45">
        <f t="shared" si="464"/>
        <v>0</v>
      </c>
      <c r="CG214" s="45">
        <f t="shared" si="464"/>
        <v>0</v>
      </c>
      <c r="CH214" s="45">
        <f t="shared" si="464"/>
        <v>0</v>
      </c>
      <c r="CI214" s="45">
        <f t="shared" si="464"/>
        <v>0</v>
      </c>
      <c r="CJ214" s="45">
        <f t="shared" si="464"/>
        <v>0</v>
      </c>
      <c r="CK214" s="45">
        <f t="shared" si="464"/>
        <v>0</v>
      </c>
      <c r="CL214" s="45">
        <f t="shared" si="464"/>
        <v>0</v>
      </c>
      <c r="CM214" s="45">
        <f t="shared" si="464"/>
        <v>0</v>
      </c>
      <c r="CN214" s="45"/>
      <c r="CO214" s="45"/>
      <c r="CP214" s="45">
        <f t="shared" si="464"/>
        <v>18000000</v>
      </c>
      <c r="CQ214" s="45">
        <f t="shared" si="464"/>
        <v>0</v>
      </c>
      <c r="CR214" s="45">
        <f t="shared" si="464"/>
        <v>0</v>
      </c>
      <c r="CS214" s="45">
        <f t="shared" si="464"/>
        <v>0</v>
      </c>
      <c r="CT214" s="46">
        <f t="shared" si="464"/>
        <v>0</v>
      </c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</row>
    <row r="215" spans="1:124" s="52" customFormat="1" ht="15.6" x14ac:dyDescent="0.3">
      <c r="A215" s="47" t="s">
        <v>1</v>
      </c>
      <c r="B215" s="47" t="s">
        <v>314</v>
      </c>
      <c r="C215" s="16" t="s">
        <v>313</v>
      </c>
      <c r="D215" s="45">
        <f>SUM(E215+BY215+CQ215)</f>
        <v>18000000</v>
      </c>
      <c r="E215" s="48">
        <f>SUM(F215+BA215)</f>
        <v>0</v>
      </c>
      <c r="F215" s="48">
        <f>SUM(G215+H215+I215+P215+S215+T215+U215+AE215+AD215)</f>
        <v>0</v>
      </c>
      <c r="G215" s="48">
        <v>0</v>
      </c>
      <c r="H215" s="48">
        <v>0</v>
      </c>
      <c r="I215" s="48">
        <f t="shared" si="291"/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f t="shared" si="292"/>
        <v>0</v>
      </c>
      <c r="Q215" s="48">
        <v>0</v>
      </c>
      <c r="R215" s="48">
        <v>0</v>
      </c>
      <c r="S215" s="48">
        <v>0</v>
      </c>
      <c r="T215" s="48">
        <v>0</v>
      </c>
      <c r="U215" s="48">
        <f t="shared" ref="U215" si="465">SUM(V215:AC215)</f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0</v>
      </c>
      <c r="AE215" s="48">
        <f>SUM(AF215:AZ215)</f>
        <v>0</v>
      </c>
      <c r="AF215" s="48">
        <v>0</v>
      </c>
      <c r="AG215" s="48">
        <v>0</v>
      </c>
      <c r="AH215" s="48">
        <v>0</v>
      </c>
      <c r="AI215" s="48">
        <v>0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  <c r="AP215" s="48">
        <v>0</v>
      </c>
      <c r="AQ215" s="48">
        <v>0</v>
      </c>
      <c r="AR215" s="48">
        <v>0</v>
      </c>
      <c r="AS215" s="48">
        <v>0</v>
      </c>
      <c r="AT215" s="48"/>
      <c r="AU215" s="48"/>
      <c r="AV215" s="48">
        <v>0</v>
      </c>
      <c r="AW215" s="48">
        <v>0</v>
      </c>
      <c r="AX215" s="48">
        <v>0</v>
      </c>
      <c r="AY215" s="48"/>
      <c r="AZ215" s="48">
        <v>0</v>
      </c>
      <c r="BA215" s="48">
        <f>SUM(BB215+BF215+BI215+BJ215+BM215)</f>
        <v>0</v>
      </c>
      <c r="BB215" s="48">
        <f>SUM(BC215:BE215)</f>
        <v>0</v>
      </c>
      <c r="BC215" s="48">
        <v>0</v>
      </c>
      <c r="BD215" s="48">
        <v>0</v>
      </c>
      <c r="BE215" s="48">
        <v>0</v>
      </c>
      <c r="BF215" s="48">
        <f>SUM(BH215:BH215)</f>
        <v>0</v>
      </c>
      <c r="BG215" s="48">
        <v>0</v>
      </c>
      <c r="BH215" s="48">
        <v>0</v>
      </c>
      <c r="BI215" s="48">
        <v>0</v>
      </c>
      <c r="BJ215" s="48">
        <f t="shared" si="294"/>
        <v>0</v>
      </c>
      <c r="BK215" s="48">
        <v>0</v>
      </c>
      <c r="BL215" s="48">
        <v>0</v>
      </c>
      <c r="BM215" s="48">
        <f>SUM(BN215:BX215)</f>
        <v>0</v>
      </c>
      <c r="BN215" s="48">
        <v>0</v>
      </c>
      <c r="BO215" s="48">
        <v>0</v>
      </c>
      <c r="BP215" s="48">
        <v>0</v>
      </c>
      <c r="BQ215" s="48">
        <v>0</v>
      </c>
      <c r="BR215" s="48">
        <v>0</v>
      </c>
      <c r="BS215" s="48">
        <v>0</v>
      </c>
      <c r="BT215" s="48">
        <v>0</v>
      </c>
      <c r="BU215" s="48">
        <v>0</v>
      </c>
      <c r="BV215" s="48">
        <v>0</v>
      </c>
      <c r="BW215" s="48">
        <v>0</v>
      </c>
      <c r="BX215" s="48">
        <v>0</v>
      </c>
      <c r="BY215" s="48">
        <f>SUM(BZ215+CP215)</f>
        <v>18000000</v>
      </c>
      <c r="BZ215" s="48">
        <f>SUM(CA215+CD215+CJ215)</f>
        <v>0</v>
      </c>
      <c r="CA215" s="48">
        <f t="shared" si="295"/>
        <v>0</v>
      </c>
      <c r="CB215" s="48">
        <v>0</v>
      </c>
      <c r="CC215" s="48">
        <v>0</v>
      </c>
      <c r="CD215" s="48">
        <f>SUM(CE215:CI215)</f>
        <v>0</v>
      </c>
      <c r="CE215" s="48">
        <v>0</v>
      </c>
      <c r="CF215" s="48">
        <v>0</v>
      </c>
      <c r="CG215" s="48">
        <v>0</v>
      </c>
      <c r="CH215" s="48">
        <v>0</v>
      </c>
      <c r="CI215" s="48">
        <v>0</v>
      </c>
      <c r="CJ215" s="48">
        <f>SUM(CK215:CO215)</f>
        <v>0</v>
      </c>
      <c r="CK215" s="48">
        <v>0</v>
      </c>
      <c r="CL215" s="48">
        <v>0</v>
      </c>
      <c r="CM215" s="48">
        <v>0</v>
      </c>
      <c r="CN215" s="48"/>
      <c r="CO215" s="48"/>
      <c r="CP215" s="48">
        <v>18000000</v>
      </c>
      <c r="CQ215" s="48">
        <f t="shared" si="297"/>
        <v>0</v>
      </c>
      <c r="CR215" s="48">
        <f t="shared" si="298"/>
        <v>0</v>
      </c>
      <c r="CS215" s="48">
        <v>0</v>
      </c>
      <c r="CT215" s="50">
        <v>0</v>
      </c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  <c r="DT215" s="51"/>
    </row>
    <row r="216" spans="1:124" s="44" customFormat="1" ht="15.6" x14ac:dyDescent="0.3">
      <c r="A216" s="39" t="s">
        <v>315</v>
      </c>
      <c r="B216" s="39" t="s">
        <v>1</v>
      </c>
      <c r="C216" s="15" t="s">
        <v>316</v>
      </c>
      <c r="D216" s="45">
        <f t="shared" ref="D216:AS216" si="466">SUM(D217:D217)</f>
        <v>1759516</v>
      </c>
      <c r="E216" s="45">
        <f t="shared" si="466"/>
        <v>1744657</v>
      </c>
      <c r="F216" s="45">
        <f t="shared" si="466"/>
        <v>1740823</v>
      </c>
      <c r="G216" s="45">
        <f t="shared" si="466"/>
        <v>1080522</v>
      </c>
      <c r="H216" s="45">
        <f t="shared" si="466"/>
        <v>287614</v>
      </c>
      <c r="I216" s="45">
        <f t="shared" si="466"/>
        <v>105135</v>
      </c>
      <c r="J216" s="45">
        <f t="shared" si="466"/>
        <v>0</v>
      </c>
      <c r="K216" s="45">
        <f t="shared" si="466"/>
        <v>0</v>
      </c>
      <c r="L216" s="45">
        <f t="shared" si="466"/>
        <v>0</v>
      </c>
      <c r="M216" s="45">
        <f t="shared" si="466"/>
        <v>0</v>
      </c>
      <c r="N216" s="45">
        <f t="shared" si="466"/>
        <v>84433</v>
      </c>
      <c r="O216" s="45">
        <f t="shared" si="466"/>
        <v>20702</v>
      </c>
      <c r="P216" s="45">
        <f t="shared" si="466"/>
        <v>79641</v>
      </c>
      <c r="Q216" s="45">
        <f t="shared" si="466"/>
        <v>0</v>
      </c>
      <c r="R216" s="45">
        <f t="shared" si="466"/>
        <v>79641</v>
      </c>
      <c r="S216" s="45">
        <f t="shared" si="466"/>
        <v>0</v>
      </c>
      <c r="T216" s="45">
        <f t="shared" si="466"/>
        <v>37806</v>
      </c>
      <c r="U216" s="45">
        <f t="shared" si="466"/>
        <v>53342</v>
      </c>
      <c r="V216" s="45">
        <f t="shared" si="466"/>
        <v>342</v>
      </c>
      <c r="W216" s="45">
        <f t="shared" si="466"/>
        <v>39292</v>
      </c>
      <c r="X216" s="45">
        <f t="shared" si="466"/>
        <v>11940</v>
      </c>
      <c r="Y216" s="45">
        <f t="shared" si="466"/>
        <v>1768</v>
      </c>
      <c r="Z216" s="45">
        <f t="shared" si="466"/>
        <v>0</v>
      </c>
      <c r="AA216" s="45">
        <f t="shared" si="466"/>
        <v>0</v>
      </c>
      <c r="AB216" s="45">
        <f t="shared" si="466"/>
        <v>0</v>
      </c>
      <c r="AC216" s="45">
        <f t="shared" si="466"/>
        <v>0</v>
      </c>
      <c r="AD216" s="45">
        <f t="shared" si="466"/>
        <v>0</v>
      </c>
      <c r="AE216" s="45">
        <f t="shared" si="466"/>
        <v>96763</v>
      </c>
      <c r="AF216" s="45">
        <f t="shared" si="466"/>
        <v>0</v>
      </c>
      <c r="AG216" s="45">
        <f t="shared" si="466"/>
        <v>0</v>
      </c>
      <c r="AH216" s="45">
        <f t="shared" si="466"/>
        <v>5865</v>
      </c>
      <c r="AI216" s="45">
        <f t="shared" si="466"/>
        <v>3050</v>
      </c>
      <c r="AJ216" s="45">
        <f t="shared" si="466"/>
        <v>0</v>
      </c>
      <c r="AK216" s="45">
        <f t="shared" si="466"/>
        <v>279</v>
      </c>
      <c r="AL216" s="45">
        <f t="shared" si="466"/>
        <v>400</v>
      </c>
      <c r="AM216" s="45">
        <f t="shared" si="466"/>
        <v>115</v>
      </c>
      <c r="AN216" s="45">
        <f t="shared" si="466"/>
        <v>0</v>
      </c>
      <c r="AO216" s="45">
        <f t="shared" si="466"/>
        <v>6833</v>
      </c>
      <c r="AP216" s="45">
        <f t="shared" si="466"/>
        <v>0</v>
      </c>
      <c r="AQ216" s="45">
        <f t="shared" si="466"/>
        <v>0</v>
      </c>
      <c r="AR216" s="45">
        <f t="shared" si="466"/>
        <v>70146</v>
      </c>
      <c r="AS216" s="45">
        <f t="shared" si="466"/>
        <v>2200</v>
      </c>
      <c r="AT216" s="45"/>
      <c r="AU216" s="45"/>
      <c r="AV216" s="45">
        <f>SUM(AV217:AV217)</f>
        <v>0</v>
      </c>
      <c r="AW216" s="45">
        <f>SUM(AW217:AW217)</f>
        <v>0</v>
      </c>
      <c r="AX216" s="45">
        <f>SUM(AX217:AX217)</f>
        <v>3660</v>
      </c>
      <c r="AY216" s="45"/>
      <c r="AZ216" s="45">
        <f t="shared" ref="AZ216:CM216" si="467">SUM(AZ217:AZ217)</f>
        <v>4215</v>
      </c>
      <c r="BA216" s="45">
        <f t="shared" si="467"/>
        <v>3834</v>
      </c>
      <c r="BB216" s="45">
        <f t="shared" si="467"/>
        <v>0</v>
      </c>
      <c r="BC216" s="45">
        <f t="shared" si="467"/>
        <v>0</v>
      </c>
      <c r="BD216" s="45">
        <f t="shared" si="467"/>
        <v>0</v>
      </c>
      <c r="BE216" s="45">
        <f t="shared" si="467"/>
        <v>0</v>
      </c>
      <c r="BF216" s="45">
        <f t="shared" si="467"/>
        <v>0</v>
      </c>
      <c r="BG216" s="45">
        <f t="shared" si="467"/>
        <v>0</v>
      </c>
      <c r="BH216" s="45">
        <f t="shared" si="467"/>
        <v>0</v>
      </c>
      <c r="BI216" s="45">
        <f t="shared" si="467"/>
        <v>0</v>
      </c>
      <c r="BJ216" s="45">
        <f t="shared" si="467"/>
        <v>0</v>
      </c>
      <c r="BK216" s="45">
        <f t="shared" si="467"/>
        <v>0</v>
      </c>
      <c r="BL216" s="45">
        <f t="shared" si="467"/>
        <v>0</v>
      </c>
      <c r="BM216" s="45">
        <f t="shared" si="467"/>
        <v>3834</v>
      </c>
      <c r="BN216" s="45">
        <f t="shared" si="467"/>
        <v>0</v>
      </c>
      <c r="BO216" s="45">
        <f t="shared" si="467"/>
        <v>0</v>
      </c>
      <c r="BP216" s="45">
        <f t="shared" si="467"/>
        <v>0</v>
      </c>
      <c r="BQ216" s="45">
        <f t="shared" si="467"/>
        <v>0</v>
      </c>
      <c r="BR216" s="45">
        <f t="shared" si="467"/>
        <v>0</v>
      </c>
      <c r="BS216" s="45">
        <f t="shared" si="467"/>
        <v>0</v>
      </c>
      <c r="BT216" s="45">
        <f t="shared" si="467"/>
        <v>0</v>
      </c>
      <c r="BU216" s="45">
        <f t="shared" si="467"/>
        <v>0</v>
      </c>
      <c r="BV216" s="45">
        <f t="shared" si="467"/>
        <v>0</v>
      </c>
      <c r="BW216" s="45">
        <f t="shared" si="467"/>
        <v>3834</v>
      </c>
      <c r="BX216" s="45">
        <f t="shared" si="467"/>
        <v>0</v>
      </c>
      <c r="BY216" s="45">
        <f t="shared" si="467"/>
        <v>14859</v>
      </c>
      <c r="BZ216" s="45">
        <f t="shared" si="467"/>
        <v>14859</v>
      </c>
      <c r="CA216" s="45">
        <f t="shared" si="467"/>
        <v>14859</v>
      </c>
      <c r="CB216" s="45">
        <f t="shared" si="467"/>
        <v>0</v>
      </c>
      <c r="CC216" s="45">
        <f t="shared" si="467"/>
        <v>14859</v>
      </c>
      <c r="CD216" s="45">
        <f t="shared" si="467"/>
        <v>0</v>
      </c>
      <c r="CE216" s="45">
        <f t="shared" si="467"/>
        <v>0</v>
      </c>
      <c r="CF216" s="45">
        <f t="shared" si="467"/>
        <v>0</v>
      </c>
      <c r="CG216" s="45">
        <f t="shared" si="467"/>
        <v>0</v>
      </c>
      <c r="CH216" s="45">
        <f t="shared" si="467"/>
        <v>0</v>
      </c>
      <c r="CI216" s="45">
        <f t="shared" si="467"/>
        <v>0</v>
      </c>
      <c r="CJ216" s="45">
        <f t="shared" si="467"/>
        <v>0</v>
      </c>
      <c r="CK216" s="45">
        <f t="shared" si="467"/>
        <v>0</v>
      </c>
      <c r="CL216" s="45">
        <f t="shared" si="467"/>
        <v>0</v>
      </c>
      <c r="CM216" s="45">
        <f t="shared" si="467"/>
        <v>0</v>
      </c>
      <c r="CN216" s="45"/>
      <c r="CO216" s="45"/>
      <c r="CP216" s="45">
        <f t="shared" ref="CP216:CT216" si="468">SUM(CP217:CP217)</f>
        <v>0</v>
      </c>
      <c r="CQ216" s="45">
        <f t="shared" si="468"/>
        <v>0</v>
      </c>
      <c r="CR216" s="45">
        <f t="shared" si="468"/>
        <v>0</v>
      </c>
      <c r="CS216" s="45">
        <f t="shared" si="468"/>
        <v>0</v>
      </c>
      <c r="CT216" s="46">
        <f t="shared" si="468"/>
        <v>0</v>
      </c>
      <c r="CU216" s="43"/>
      <c r="CV216" s="43"/>
      <c r="CW216" s="43"/>
      <c r="CX216" s="43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</row>
    <row r="217" spans="1:124" s="51" customFormat="1" ht="15.6" x14ac:dyDescent="0.3">
      <c r="A217" s="58" t="s">
        <v>1</v>
      </c>
      <c r="B217" s="58" t="s">
        <v>317</v>
      </c>
      <c r="C217" s="21" t="s">
        <v>318</v>
      </c>
      <c r="D217" s="60">
        <f>SUM(E217+BY217+CQ217)</f>
        <v>1759516</v>
      </c>
      <c r="E217" s="54">
        <f>SUM(F217+BA217)</f>
        <v>1744657</v>
      </c>
      <c r="F217" s="54">
        <f>SUM(G217+H217+I217+P217+S217+T217+U217+AE217+AD217)</f>
        <v>1740823</v>
      </c>
      <c r="G217" s="61">
        <v>1080522</v>
      </c>
      <c r="H217" s="61">
        <v>287614</v>
      </c>
      <c r="I217" s="54">
        <f t="shared" ref="I217:I281" si="469">SUM(J217:O217)</f>
        <v>105135</v>
      </c>
      <c r="J217" s="54">
        <v>0</v>
      </c>
      <c r="K217" s="54">
        <v>0</v>
      </c>
      <c r="L217" s="54">
        <v>0</v>
      </c>
      <c r="M217" s="54">
        <v>0</v>
      </c>
      <c r="N217" s="61">
        <v>84433</v>
      </c>
      <c r="O217" s="61">
        <v>20702</v>
      </c>
      <c r="P217" s="54">
        <f t="shared" ref="P217:P281" si="470">SUM(Q217:R217)</f>
        <v>79641</v>
      </c>
      <c r="Q217" s="54">
        <v>0</v>
      </c>
      <c r="R217" s="61">
        <v>79641</v>
      </c>
      <c r="S217" s="61">
        <v>0</v>
      </c>
      <c r="T217" s="61">
        <v>37806</v>
      </c>
      <c r="U217" s="54">
        <f t="shared" ref="U217" si="471">SUM(V217:AC217)</f>
        <v>53342</v>
      </c>
      <c r="V217" s="61">
        <v>342</v>
      </c>
      <c r="W217" s="61">
        <v>39292</v>
      </c>
      <c r="X217" s="61">
        <v>11940</v>
      </c>
      <c r="Y217" s="61">
        <v>1768</v>
      </c>
      <c r="Z217" s="61">
        <v>0</v>
      </c>
      <c r="AA217" s="61">
        <v>0</v>
      </c>
      <c r="AB217" s="61">
        <v>0</v>
      </c>
      <c r="AC217" s="61">
        <v>0</v>
      </c>
      <c r="AD217" s="61">
        <v>0</v>
      </c>
      <c r="AE217" s="54">
        <f>SUM(AF217:AZ217)</f>
        <v>96763</v>
      </c>
      <c r="AF217" s="54">
        <v>0</v>
      </c>
      <c r="AG217" s="54">
        <v>0</v>
      </c>
      <c r="AH217" s="61">
        <v>5865</v>
      </c>
      <c r="AI217" s="61">
        <v>3050</v>
      </c>
      <c r="AJ217" s="61">
        <v>0</v>
      </c>
      <c r="AK217" s="61">
        <v>279</v>
      </c>
      <c r="AL217" s="61">
        <v>400</v>
      </c>
      <c r="AM217" s="61">
        <v>115</v>
      </c>
      <c r="AN217" s="61">
        <v>0</v>
      </c>
      <c r="AO217" s="61">
        <v>6833</v>
      </c>
      <c r="AP217" s="61">
        <v>0</v>
      </c>
      <c r="AQ217" s="61">
        <v>0</v>
      </c>
      <c r="AR217" s="61">
        <v>70146</v>
      </c>
      <c r="AS217" s="61">
        <v>2200</v>
      </c>
      <c r="AT217" s="61">
        <v>0</v>
      </c>
      <c r="AU217" s="61">
        <v>0</v>
      </c>
      <c r="AV217" s="61">
        <v>0</v>
      </c>
      <c r="AW217" s="61">
        <v>0</v>
      </c>
      <c r="AX217" s="61">
        <v>3660</v>
      </c>
      <c r="AY217" s="61">
        <v>0</v>
      </c>
      <c r="AZ217" s="61">
        <v>4215</v>
      </c>
      <c r="BA217" s="54">
        <f>SUM(BB217+BF217+BI217+BJ217+BM217)</f>
        <v>3834</v>
      </c>
      <c r="BB217" s="54">
        <f>SUM(BC217:BE217)</f>
        <v>0</v>
      </c>
      <c r="BC217" s="54">
        <v>0</v>
      </c>
      <c r="BD217" s="54">
        <v>0</v>
      </c>
      <c r="BE217" s="54">
        <v>0</v>
      </c>
      <c r="BF217" s="54">
        <f>SUM(BH217:BH217)</f>
        <v>0</v>
      </c>
      <c r="BG217" s="54">
        <v>0</v>
      </c>
      <c r="BH217" s="54">
        <v>0</v>
      </c>
      <c r="BI217" s="54">
        <v>0</v>
      </c>
      <c r="BJ217" s="54">
        <f t="shared" ref="BJ217:BJ281" si="472">SUM(BK217)</f>
        <v>0</v>
      </c>
      <c r="BK217" s="54">
        <v>0</v>
      </c>
      <c r="BL217" s="54">
        <v>0</v>
      </c>
      <c r="BM217" s="54">
        <f>SUM(BN217:BX217)</f>
        <v>3834</v>
      </c>
      <c r="BN217" s="54">
        <v>0</v>
      </c>
      <c r="BO217" s="54">
        <v>0</v>
      </c>
      <c r="BP217" s="54">
        <v>0</v>
      </c>
      <c r="BQ217" s="54">
        <v>0</v>
      </c>
      <c r="BR217" s="54">
        <v>0</v>
      </c>
      <c r="BS217" s="54">
        <v>0</v>
      </c>
      <c r="BT217" s="54">
        <v>0</v>
      </c>
      <c r="BU217" s="54">
        <v>0</v>
      </c>
      <c r="BV217" s="54">
        <v>0</v>
      </c>
      <c r="BW217" s="54">
        <v>3834</v>
      </c>
      <c r="BX217" s="54">
        <v>0</v>
      </c>
      <c r="BY217" s="54">
        <f>SUM(BZ217+CP217)</f>
        <v>14859</v>
      </c>
      <c r="BZ217" s="54">
        <f>SUM(CA217+CD217+CJ217)</f>
        <v>14859</v>
      </c>
      <c r="CA217" s="54">
        <f t="shared" ref="CA217:CA281" si="473">SUM(CB217:CC217)</f>
        <v>14859</v>
      </c>
      <c r="CB217" s="54">
        <v>0</v>
      </c>
      <c r="CC217" s="61">
        <v>14859</v>
      </c>
      <c r="CD217" s="54">
        <f>SUM(CE217:CI217)</f>
        <v>0</v>
      </c>
      <c r="CE217" s="54">
        <v>0</v>
      </c>
      <c r="CF217" s="54">
        <v>0</v>
      </c>
      <c r="CG217" s="54">
        <v>0</v>
      </c>
      <c r="CH217" s="54">
        <v>0</v>
      </c>
      <c r="CI217" s="54">
        <v>0</v>
      </c>
      <c r="CJ217" s="54">
        <f>SUM(CK217:CO217)</f>
        <v>0</v>
      </c>
      <c r="CK217" s="54">
        <v>0</v>
      </c>
      <c r="CL217" s="54">
        <v>0</v>
      </c>
      <c r="CM217" s="54"/>
      <c r="CN217" s="54"/>
      <c r="CO217" s="54"/>
      <c r="CP217" s="54">
        <v>0</v>
      </c>
      <c r="CQ217" s="54">
        <f t="shared" ref="CQ217:CQ281" si="474">SUM(CR217)</f>
        <v>0</v>
      </c>
      <c r="CR217" s="54">
        <f t="shared" ref="CR217:CR281" si="475">SUM(CS217:CT217)</f>
        <v>0</v>
      </c>
      <c r="CS217" s="54">
        <v>0</v>
      </c>
      <c r="CT217" s="63">
        <v>0</v>
      </c>
    </row>
    <row r="218" spans="1:124" s="44" customFormat="1" ht="31.2" x14ac:dyDescent="0.3">
      <c r="A218" s="39" t="s">
        <v>319</v>
      </c>
      <c r="B218" s="39" t="s">
        <v>1</v>
      </c>
      <c r="C218" s="15" t="s">
        <v>320</v>
      </c>
      <c r="D218" s="45">
        <f t="shared" ref="D218:AI218" si="476">SUM(D219:D232)</f>
        <v>370825872</v>
      </c>
      <c r="E218" s="45">
        <f t="shared" si="476"/>
        <v>304582122</v>
      </c>
      <c r="F218" s="45">
        <f t="shared" si="476"/>
        <v>303887214</v>
      </c>
      <c r="G218" s="45">
        <f t="shared" si="476"/>
        <v>102517131</v>
      </c>
      <c r="H218" s="45">
        <f t="shared" si="476"/>
        <v>20471855</v>
      </c>
      <c r="I218" s="45">
        <f t="shared" si="476"/>
        <v>53216485</v>
      </c>
      <c r="J218" s="45">
        <f t="shared" si="476"/>
        <v>17293698</v>
      </c>
      <c r="K218" s="45">
        <f t="shared" si="476"/>
        <v>2296427</v>
      </c>
      <c r="L218" s="45">
        <f t="shared" si="476"/>
        <v>2114352</v>
      </c>
      <c r="M218" s="45">
        <f t="shared" si="476"/>
        <v>2500</v>
      </c>
      <c r="N218" s="45">
        <f t="shared" si="476"/>
        <v>10304193</v>
      </c>
      <c r="O218" s="45">
        <f t="shared" si="476"/>
        <v>21205315</v>
      </c>
      <c r="P218" s="45">
        <f t="shared" si="476"/>
        <v>813896</v>
      </c>
      <c r="Q218" s="45">
        <f t="shared" si="476"/>
        <v>131298</v>
      </c>
      <c r="R218" s="45">
        <f t="shared" si="476"/>
        <v>682598</v>
      </c>
      <c r="S218" s="45">
        <f t="shared" si="476"/>
        <v>173072</v>
      </c>
      <c r="T218" s="45">
        <f t="shared" si="476"/>
        <v>1769764</v>
      </c>
      <c r="U218" s="45">
        <f t="shared" si="476"/>
        <v>10257523</v>
      </c>
      <c r="V218" s="45">
        <f t="shared" si="476"/>
        <v>2861323</v>
      </c>
      <c r="W218" s="45">
        <f t="shared" si="476"/>
        <v>3730473</v>
      </c>
      <c r="X218" s="45">
        <f t="shared" si="476"/>
        <v>1330552</v>
      </c>
      <c r="Y218" s="45">
        <f t="shared" si="476"/>
        <v>988598</v>
      </c>
      <c r="Z218" s="45">
        <f t="shared" si="476"/>
        <v>772706</v>
      </c>
      <c r="AA218" s="45">
        <f t="shared" si="476"/>
        <v>384860</v>
      </c>
      <c r="AB218" s="45">
        <f t="shared" si="476"/>
        <v>0</v>
      </c>
      <c r="AC218" s="45">
        <f t="shared" si="476"/>
        <v>189011</v>
      </c>
      <c r="AD218" s="45">
        <f t="shared" si="476"/>
        <v>0</v>
      </c>
      <c r="AE218" s="45">
        <f t="shared" si="476"/>
        <v>114667488</v>
      </c>
      <c r="AF218" s="45">
        <f t="shared" si="476"/>
        <v>687501</v>
      </c>
      <c r="AG218" s="45">
        <f t="shared" si="476"/>
        <v>0</v>
      </c>
      <c r="AH218" s="45">
        <f t="shared" si="476"/>
        <v>5114360</v>
      </c>
      <c r="AI218" s="45">
        <f t="shared" si="476"/>
        <v>9024598</v>
      </c>
      <c r="AJ218" s="45">
        <f t="shared" ref="AJ218:BO218" si="477">SUM(AJ219:AJ232)</f>
        <v>841904</v>
      </c>
      <c r="AK218" s="45">
        <f t="shared" si="477"/>
        <v>1396928</v>
      </c>
      <c r="AL218" s="45">
        <f t="shared" si="477"/>
        <v>1000</v>
      </c>
      <c r="AM218" s="45">
        <f t="shared" si="477"/>
        <v>472217</v>
      </c>
      <c r="AN218" s="45">
        <f t="shared" si="477"/>
        <v>3166590</v>
      </c>
      <c r="AO218" s="45">
        <f t="shared" si="477"/>
        <v>10000</v>
      </c>
      <c r="AP218" s="45">
        <f t="shared" si="477"/>
        <v>20960</v>
      </c>
      <c r="AQ218" s="45">
        <f t="shared" si="477"/>
        <v>7612350</v>
      </c>
      <c r="AR218" s="45">
        <f t="shared" si="477"/>
        <v>605072</v>
      </c>
      <c r="AS218" s="45">
        <f t="shared" si="477"/>
        <v>715047</v>
      </c>
      <c r="AT218" s="45">
        <f t="shared" si="477"/>
        <v>0</v>
      </c>
      <c r="AU218" s="45">
        <f t="shared" si="477"/>
        <v>3960</v>
      </c>
      <c r="AV218" s="45">
        <f t="shared" si="477"/>
        <v>73591</v>
      </c>
      <c r="AW218" s="45">
        <f t="shared" si="477"/>
        <v>1254064</v>
      </c>
      <c r="AX218" s="45">
        <f t="shared" si="477"/>
        <v>282437</v>
      </c>
      <c r="AY218" s="45">
        <f t="shared" si="477"/>
        <v>120000</v>
      </c>
      <c r="AZ218" s="45">
        <f t="shared" si="477"/>
        <v>83264909</v>
      </c>
      <c r="BA218" s="45">
        <f t="shared" si="477"/>
        <v>694908</v>
      </c>
      <c r="BB218" s="45">
        <f t="shared" si="477"/>
        <v>0</v>
      </c>
      <c r="BC218" s="45">
        <f t="shared" si="477"/>
        <v>0</v>
      </c>
      <c r="BD218" s="45">
        <f t="shared" si="477"/>
        <v>0</v>
      </c>
      <c r="BE218" s="45">
        <f t="shared" si="477"/>
        <v>0</v>
      </c>
      <c r="BF218" s="45">
        <f t="shared" si="477"/>
        <v>0</v>
      </c>
      <c r="BG218" s="45">
        <f t="shared" si="477"/>
        <v>0</v>
      </c>
      <c r="BH218" s="45">
        <f t="shared" si="477"/>
        <v>0</v>
      </c>
      <c r="BI218" s="45">
        <f t="shared" si="477"/>
        <v>499587</v>
      </c>
      <c r="BJ218" s="45">
        <f t="shared" si="477"/>
        <v>0</v>
      </c>
      <c r="BK218" s="45">
        <f t="shared" si="477"/>
        <v>0</v>
      </c>
      <c r="BL218" s="45">
        <f t="shared" si="477"/>
        <v>0</v>
      </c>
      <c r="BM218" s="45">
        <f t="shared" si="477"/>
        <v>195321</v>
      </c>
      <c r="BN218" s="45">
        <f t="shared" si="477"/>
        <v>0</v>
      </c>
      <c r="BO218" s="45">
        <f t="shared" si="477"/>
        <v>0</v>
      </c>
      <c r="BP218" s="45">
        <f t="shared" ref="BP218:CM218" si="478">SUM(BP219:BP232)</f>
        <v>5000</v>
      </c>
      <c r="BQ218" s="45">
        <f t="shared" si="478"/>
        <v>0</v>
      </c>
      <c r="BR218" s="45">
        <f t="shared" si="478"/>
        <v>0</v>
      </c>
      <c r="BS218" s="45">
        <f t="shared" si="478"/>
        <v>0</v>
      </c>
      <c r="BT218" s="45">
        <f t="shared" si="478"/>
        <v>0</v>
      </c>
      <c r="BU218" s="45">
        <f t="shared" si="478"/>
        <v>0</v>
      </c>
      <c r="BV218" s="45">
        <f t="shared" si="478"/>
        <v>0</v>
      </c>
      <c r="BW218" s="45">
        <f t="shared" si="478"/>
        <v>25608</v>
      </c>
      <c r="BX218" s="45">
        <f t="shared" si="478"/>
        <v>164713</v>
      </c>
      <c r="BY218" s="45">
        <f t="shared" si="478"/>
        <v>66243750</v>
      </c>
      <c r="BZ218" s="45">
        <f t="shared" si="478"/>
        <v>66243750</v>
      </c>
      <c r="CA218" s="45">
        <f t="shared" si="478"/>
        <v>61468204</v>
      </c>
      <c r="CB218" s="45">
        <f t="shared" si="478"/>
        <v>254180</v>
      </c>
      <c r="CC218" s="45">
        <f t="shared" si="478"/>
        <v>61214024</v>
      </c>
      <c r="CD218" s="45">
        <f t="shared" si="478"/>
        <v>0</v>
      </c>
      <c r="CE218" s="45">
        <f t="shared" si="478"/>
        <v>0</v>
      </c>
      <c r="CF218" s="45">
        <f t="shared" si="478"/>
        <v>0</v>
      </c>
      <c r="CG218" s="45">
        <f t="shared" si="478"/>
        <v>0</v>
      </c>
      <c r="CH218" s="45">
        <f t="shared" si="478"/>
        <v>0</v>
      </c>
      <c r="CI218" s="45">
        <f t="shared" si="478"/>
        <v>0</v>
      </c>
      <c r="CJ218" s="45">
        <f t="shared" si="478"/>
        <v>4775546</v>
      </c>
      <c r="CK218" s="45">
        <f t="shared" si="478"/>
        <v>0</v>
      </c>
      <c r="CL218" s="45">
        <f t="shared" si="478"/>
        <v>3975402</v>
      </c>
      <c r="CM218" s="45">
        <f t="shared" si="478"/>
        <v>800144</v>
      </c>
      <c r="CN218" s="45"/>
      <c r="CO218" s="45"/>
      <c r="CP218" s="45">
        <f>SUM(CP219:CP232)</f>
        <v>0</v>
      </c>
      <c r="CQ218" s="45">
        <f>SUM(CQ219:CQ232)</f>
        <v>0</v>
      </c>
      <c r="CR218" s="45">
        <f>SUM(CR219:CR232)</f>
        <v>0</v>
      </c>
      <c r="CS218" s="45">
        <f>SUM(CS219:CS232)</f>
        <v>0</v>
      </c>
      <c r="CT218" s="46">
        <f>SUM(CT219:CT232)</f>
        <v>0</v>
      </c>
      <c r="CU218" s="43"/>
      <c r="CV218" s="43"/>
      <c r="CW218" s="43"/>
      <c r="CX218" s="43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</row>
    <row r="219" spans="1:124" s="52" customFormat="1" ht="15.6" x14ac:dyDescent="0.3">
      <c r="A219" s="47" t="s">
        <v>1</v>
      </c>
      <c r="B219" s="47" t="s">
        <v>69</v>
      </c>
      <c r="C219" s="16" t="s">
        <v>321</v>
      </c>
      <c r="D219" s="45">
        <f t="shared" ref="D219:D231" si="479">SUM(E219+BY219+CQ219)</f>
        <v>7500000</v>
      </c>
      <c r="E219" s="48">
        <f t="shared" ref="E219:E231" si="480">SUM(F219+BA219)</f>
        <v>7500000</v>
      </c>
      <c r="F219" s="48">
        <f t="shared" ref="F219:F231" si="481">SUM(G219+H219+I219+P219+S219+T219+U219+AE219+AD219)</f>
        <v>7500000</v>
      </c>
      <c r="G219" s="48">
        <v>0</v>
      </c>
      <c r="H219" s="48">
        <v>0</v>
      </c>
      <c r="I219" s="48">
        <f t="shared" si="469"/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f t="shared" si="470"/>
        <v>0</v>
      </c>
      <c r="Q219" s="48">
        <v>0</v>
      </c>
      <c r="R219" s="48">
        <v>0</v>
      </c>
      <c r="S219" s="48">
        <v>0</v>
      </c>
      <c r="T219" s="48">
        <v>0</v>
      </c>
      <c r="U219" s="48">
        <f t="shared" ref="U219:U231" si="482">SUM(V219:AC219)</f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0</v>
      </c>
      <c r="AE219" s="48">
        <f t="shared" ref="AE219:AE231" si="483">SUM(AF219:AZ219)</f>
        <v>7500000</v>
      </c>
      <c r="AF219" s="48">
        <v>0</v>
      </c>
      <c r="AG219" s="48">
        <v>0</v>
      </c>
      <c r="AH219" s="48">
        <v>0</v>
      </c>
      <c r="AI219" s="48">
        <v>0</v>
      </c>
      <c r="AJ219" s="49">
        <v>0</v>
      </c>
      <c r="AK219" s="49">
        <v>0</v>
      </c>
      <c r="AL219" s="48">
        <v>0</v>
      </c>
      <c r="AM219" s="48">
        <v>0</v>
      </c>
      <c r="AN219" s="48">
        <v>0</v>
      </c>
      <c r="AO219" s="48">
        <v>0</v>
      </c>
      <c r="AP219" s="48">
        <v>0</v>
      </c>
      <c r="AQ219" s="49">
        <v>7500000</v>
      </c>
      <c r="AR219" s="48">
        <v>0</v>
      </c>
      <c r="AS219" s="48">
        <v>0</v>
      </c>
      <c r="AT219" s="48">
        <v>0</v>
      </c>
      <c r="AU219" s="48">
        <v>0</v>
      </c>
      <c r="AV219" s="48">
        <v>0</v>
      </c>
      <c r="AW219" s="48">
        <v>0</v>
      </c>
      <c r="AX219" s="48">
        <v>0</v>
      </c>
      <c r="AY219" s="48">
        <v>0</v>
      </c>
      <c r="AZ219" s="53">
        <v>0</v>
      </c>
      <c r="BA219" s="48">
        <f>SUM(BB219+BF219+BI219+BJ219+BM219)</f>
        <v>0</v>
      </c>
      <c r="BB219" s="48">
        <f t="shared" ref="BB219:BB231" si="484">SUM(BC219:BE219)</f>
        <v>0</v>
      </c>
      <c r="BC219" s="48">
        <v>0</v>
      </c>
      <c r="BD219" s="48">
        <v>0</v>
      </c>
      <c r="BE219" s="48">
        <v>0</v>
      </c>
      <c r="BF219" s="48">
        <f t="shared" ref="BF219:BF231" si="485">SUM(BH219:BH219)</f>
        <v>0</v>
      </c>
      <c r="BG219" s="48">
        <v>0</v>
      </c>
      <c r="BH219" s="48">
        <v>0</v>
      </c>
      <c r="BI219" s="48">
        <v>0</v>
      </c>
      <c r="BJ219" s="48">
        <f t="shared" si="472"/>
        <v>0</v>
      </c>
      <c r="BK219" s="48">
        <v>0</v>
      </c>
      <c r="BL219" s="48">
        <v>0</v>
      </c>
      <c r="BM219" s="48">
        <f t="shared" ref="BM219:BM231" si="486">SUM(BN219:BX219)</f>
        <v>0</v>
      </c>
      <c r="BN219" s="48">
        <v>0</v>
      </c>
      <c r="BO219" s="48">
        <v>0</v>
      </c>
      <c r="BP219" s="48">
        <v>0</v>
      </c>
      <c r="BQ219" s="48">
        <v>0</v>
      </c>
      <c r="BR219" s="48">
        <v>0</v>
      </c>
      <c r="BS219" s="48">
        <v>0</v>
      </c>
      <c r="BT219" s="48">
        <v>0</v>
      </c>
      <c r="BU219" s="48">
        <v>0</v>
      </c>
      <c r="BV219" s="48">
        <v>0</v>
      </c>
      <c r="BW219" s="48">
        <v>0</v>
      </c>
      <c r="BX219" s="48">
        <v>0</v>
      </c>
      <c r="BY219" s="48">
        <f t="shared" ref="BY219:BY231" si="487">SUM(BZ219+CP219)</f>
        <v>0</v>
      </c>
      <c r="BZ219" s="48">
        <f t="shared" ref="BZ219:BZ231" si="488">SUM(CA219+CD219+CJ219)</f>
        <v>0</v>
      </c>
      <c r="CA219" s="48">
        <f t="shared" si="473"/>
        <v>0</v>
      </c>
      <c r="CB219" s="48">
        <v>0</v>
      </c>
      <c r="CC219" s="48">
        <v>0</v>
      </c>
      <c r="CD219" s="48">
        <f t="shared" ref="CD219:CD231" si="489">SUM(CE219:CI219)</f>
        <v>0</v>
      </c>
      <c r="CE219" s="48">
        <v>0</v>
      </c>
      <c r="CF219" s="48">
        <v>0</v>
      </c>
      <c r="CG219" s="48">
        <v>0</v>
      </c>
      <c r="CH219" s="48">
        <v>0</v>
      </c>
      <c r="CI219" s="48">
        <v>0</v>
      </c>
      <c r="CJ219" s="48">
        <f t="shared" ref="CJ219:CJ231" si="490">SUM(CK219:CO219)</f>
        <v>0</v>
      </c>
      <c r="CK219" s="48">
        <v>0</v>
      </c>
      <c r="CL219" s="48">
        <v>0</v>
      </c>
      <c r="CM219" s="48">
        <v>0</v>
      </c>
      <c r="CN219" s="48"/>
      <c r="CO219" s="48"/>
      <c r="CP219" s="48">
        <v>0</v>
      </c>
      <c r="CQ219" s="48">
        <f t="shared" si="474"/>
        <v>0</v>
      </c>
      <c r="CR219" s="48">
        <f t="shared" si="475"/>
        <v>0</v>
      </c>
      <c r="CS219" s="48">
        <v>0</v>
      </c>
      <c r="CT219" s="50">
        <v>0</v>
      </c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</row>
    <row r="220" spans="1:124" s="52" customFormat="1" ht="31.2" x14ac:dyDescent="0.3">
      <c r="A220" s="47" t="s">
        <v>1</v>
      </c>
      <c r="B220" s="58" t="s">
        <v>80</v>
      </c>
      <c r="C220" s="21" t="s">
        <v>512</v>
      </c>
      <c r="D220" s="45">
        <f t="shared" si="479"/>
        <v>1445613</v>
      </c>
      <c r="E220" s="48">
        <f t="shared" si="480"/>
        <v>1445613</v>
      </c>
      <c r="F220" s="48">
        <f>SUM(G220+H220+I220+P220+S220+T220+U220+AE220+AD220)</f>
        <v>1445613</v>
      </c>
      <c r="G220" s="48">
        <v>0</v>
      </c>
      <c r="H220" s="48">
        <v>0</v>
      </c>
      <c r="I220" s="48">
        <f>SUM(J220:O220)</f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f>32507-32507</f>
        <v>0</v>
      </c>
      <c r="P220" s="48">
        <f>SUM(Q220:R220)</f>
        <v>0</v>
      </c>
      <c r="Q220" s="48">
        <v>0</v>
      </c>
      <c r="R220" s="48">
        <v>0</v>
      </c>
      <c r="S220" s="48">
        <v>0</v>
      </c>
      <c r="T220" s="48">
        <v>0</v>
      </c>
      <c r="U220" s="48">
        <f>SUM(V220:AC220)</f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0</v>
      </c>
      <c r="AE220" s="48">
        <f t="shared" si="483"/>
        <v>1445613</v>
      </c>
      <c r="AF220" s="48">
        <v>0</v>
      </c>
      <c r="AG220" s="48">
        <v>0</v>
      </c>
      <c r="AH220" s="48">
        <v>0</v>
      </c>
      <c r="AI220" s="48">
        <v>0</v>
      </c>
      <c r="AJ220" s="53"/>
      <c r="AK220" s="53"/>
      <c r="AL220" s="48"/>
      <c r="AM220" s="48">
        <v>0</v>
      </c>
      <c r="AN220" s="48">
        <v>0</v>
      </c>
      <c r="AO220" s="48">
        <v>0</v>
      </c>
      <c r="AP220" s="48">
        <v>0</v>
      </c>
      <c r="AQ220" s="48">
        <v>0</v>
      </c>
      <c r="AR220" s="48">
        <v>0</v>
      </c>
      <c r="AS220" s="48">
        <v>0</v>
      </c>
      <c r="AT220" s="48">
        <v>0</v>
      </c>
      <c r="AU220" s="48">
        <v>0</v>
      </c>
      <c r="AV220" s="48">
        <v>0</v>
      </c>
      <c r="AW220" s="48">
        <v>0</v>
      </c>
      <c r="AX220" s="48">
        <v>0</v>
      </c>
      <c r="AY220" s="48">
        <v>0</v>
      </c>
      <c r="AZ220" s="53">
        <v>1445613</v>
      </c>
      <c r="BA220" s="48"/>
      <c r="BB220" s="48">
        <f>SUM(BC220:BE220)</f>
        <v>0</v>
      </c>
      <c r="BC220" s="48">
        <v>0</v>
      </c>
      <c r="BD220" s="48">
        <v>0</v>
      </c>
      <c r="BE220" s="48">
        <v>0</v>
      </c>
      <c r="BF220" s="48">
        <f>SUM(BH220:BH220)</f>
        <v>0</v>
      </c>
      <c r="BG220" s="48">
        <v>0</v>
      </c>
      <c r="BH220" s="48">
        <v>0</v>
      </c>
      <c r="BI220" s="48"/>
      <c r="BJ220" s="48">
        <f>SUM(BK220)</f>
        <v>0</v>
      </c>
      <c r="BK220" s="48">
        <v>0</v>
      </c>
      <c r="BL220" s="48">
        <v>0</v>
      </c>
      <c r="BM220" s="48">
        <f t="shared" si="486"/>
        <v>0</v>
      </c>
      <c r="BN220" s="48">
        <v>0</v>
      </c>
      <c r="BO220" s="48">
        <v>0</v>
      </c>
      <c r="BP220" s="48">
        <v>0</v>
      </c>
      <c r="BQ220" s="48">
        <v>0</v>
      </c>
      <c r="BR220" s="48">
        <v>0</v>
      </c>
      <c r="BS220" s="48">
        <v>0</v>
      </c>
      <c r="BT220" s="48">
        <v>0</v>
      </c>
      <c r="BU220" s="48">
        <v>0</v>
      </c>
      <c r="BV220" s="48">
        <v>0</v>
      </c>
      <c r="BW220" s="48">
        <v>0</v>
      </c>
      <c r="BX220" s="48">
        <v>0</v>
      </c>
      <c r="BY220" s="48">
        <f t="shared" si="487"/>
        <v>0</v>
      </c>
      <c r="BZ220" s="48">
        <f t="shared" si="488"/>
        <v>0</v>
      </c>
      <c r="CA220" s="48">
        <f>SUM(CB220:CC220)</f>
        <v>0</v>
      </c>
      <c r="CB220" s="48">
        <v>0</v>
      </c>
      <c r="CC220" s="48">
        <v>0</v>
      </c>
      <c r="CD220" s="48">
        <f t="shared" si="489"/>
        <v>0</v>
      </c>
      <c r="CE220" s="48">
        <v>0</v>
      </c>
      <c r="CF220" s="48">
        <v>0</v>
      </c>
      <c r="CG220" s="48">
        <v>0</v>
      </c>
      <c r="CH220" s="48">
        <v>0</v>
      </c>
      <c r="CI220" s="48">
        <v>0</v>
      </c>
      <c r="CJ220" s="48">
        <f>SUM(CK220:CO220)</f>
        <v>0</v>
      </c>
      <c r="CK220" s="48">
        <v>0</v>
      </c>
      <c r="CL220" s="48">
        <v>0</v>
      </c>
      <c r="CM220" s="48">
        <v>0</v>
      </c>
      <c r="CN220" s="48"/>
      <c r="CO220" s="48"/>
      <c r="CP220" s="48">
        <v>0</v>
      </c>
      <c r="CQ220" s="48">
        <f>SUM(CR220)</f>
        <v>0</v>
      </c>
      <c r="CR220" s="48">
        <f>SUM(CS220:CT220)</f>
        <v>0</v>
      </c>
      <c r="CS220" s="48">
        <v>0</v>
      </c>
      <c r="CT220" s="50">
        <v>0</v>
      </c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</row>
    <row r="221" spans="1:124" s="52" customFormat="1" ht="31.2" x14ac:dyDescent="0.3">
      <c r="A221" s="58" t="s">
        <v>1</v>
      </c>
      <c r="B221" s="58" t="s">
        <v>80</v>
      </c>
      <c r="C221" s="21" t="s">
        <v>536</v>
      </c>
      <c r="D221" s="60">
        <f t="shared" si="479"/>
        <v>2500000</v>
      </c>
      <c r="E221" s="54">
        <f t="shared" si="480"/>
        <v>2500000</v>
      </c>
      <c r="F221" s="48">
        <f>SUM(G221+H221+I221+P221+S221+T221+U221+AE221+AD221)</f>
        <v>2500000</v>
      </c>
      <c r="G221" s="54">
        <v>0</v>
      </c>
      <c r="H221" s="54">
        <v>0</v>
      </c>
      <c r="I221" s="54">
        <f>SUM(J221:O221)</f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f>SUM(Q221:R221)</f>
        <v>0</v>
      </c>
      <c r="Q221" s="54">
        <v>0</v>
      </c>
      <c r="R221" s="54">
        <v>0</v>
      </c>
      <c r="S221" s="54">
        <v>0</v>
      </c>
      <c r="T221" s="54">
        <v>0</v>
      </c>
      <c r="U221" s="48">
        <f>SUM(V221:AC221)</f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f t="shared" si="483"/>
        <v>2500000</v>
      </c>
      <c r="AF221" s="54">
        <v>0</v>
      </c>
      <c r="AG221" s="54">
        <v>0</v>
      </c>
      <c r="AH221" s="54">
        <v>0</v>
      </c>
      <c r="AI221" s="54">
        <v>0</v>
      </c>
      <c r="AJ221" s="61">
        <v>0</v>
      </c>
      <c r="AK221" s="61">
        <v>0</v>
      </c>
      <c r="AL221" s="54">
        <v>0</v>
      </c>
      <c r="AM221" s="54">
        <v>0</v>
      </c>
      <c r="AN221" s="54">
        <v>0</v>
      </c>
      <c r="AO221" s="54">
        <v>0</v>
      </c>
      <c r="AP221" s="54">
        <v>0</v>
      </c>
      <c r="AQ221" s="54">
        <v>0</v>
      </c>
      <c r="AR221" s="54">
        <v>0</v>
      </c>
      <c r="AS221" s="54">
        <v>0</v>
      </c>
      <c r="AT221" s="54">
        <v>0</v>
      </c>
      <c r="AU221" s="54">
        <v>0</v>
      </c>
      <c r="AV221" s="54">
        <v>0</v>
      </c>
      <c r="AW221" s="54">
        <v>0</v>
      </c>
      <c r="AX221" s="54">
        <v>0</v>
      </c>
      <c r="AY221" s="54">
        <v>0</v>
      </c>
      <c r="AZ221" s="62">
        <v>2500000</v>
      </c>
      <c r="BA221" s="54">
        <f t="shared" ref="BA221:BA229" si="491">SUM(BB221+BF221+BI221+BJ221+BM221)</f>
        <v>0</v>
      </c>
      <c r="BB221" s="54">
        <f>SUM(BC221:BE221)</f>
        <v>0</v>
      </c>
      <c r="BC221" s="54">
        <v>0</v>
      </c>
      <c r="BD221" s="54">
        <v>0</v>
      </c>
      <c r="BE221" s="54">
        <v>0</v>
      </c>
      <c r="BF221" s="54">
        <f>SUM(BH221:BH221)</f>
        <v>0</v>
      </c>
      <c r="BG221" s="54">
        <v>0</v>
      </c>
      <c r="BH221" s="54">
        <v>0</v>
      </c>
      <c r="BI221" s="54">
        <v>0</v>
      </c>
      <c r="BJ221" s="54">
        <f>SUM(BK221)</f>
        <v>0</v>
      </c>
      <c r="BK221" s="54">
        <v>0</v>
      </c>
      <c r="BL221" s="54">
        <v>0</v>
      </c>
      <c r="BM221" s="54">
        <f>SUM(BN221:BX221)</f>
        <v>0</v>
      </c>
      <c r="BN221" s="54">
        <v>0</v>
      </c>
      <c r="BO221" s="54">
        <v>0</v>
      </c>
      <c r="BP221" s="54">
        <v>0</v>
      </c>
      <c r="BQ221" s="54">
        <v>0</v>
      </c>
      <c r="BR221" s="54">
        <v>0</v>
      </c>
      <c r="BS221" s="54">
        <v>0</v>
      </c>
      <c r="BT221" s="54">
        <v>0</v>
      </c>
      <c r="BU221" s="54">
        <v>0</v>
      </c>
      <c r="BV221" s="54">
        <v>0</v>
      </c>
      <c r="BW221" s="54">
        <v>0</v>
      </c>
      <c r="BX221" s="54">
        <v>0</v>
      </c>
      <c r="BY221" s="54">
        <f t="shared" si="487"/>
        <v>0</v>
      </c>
      <c r="BZ221" s="54">
        <f t="shared" si="488"/>
        <v>0</v>
      </c>
      <c r="CA221" s="54">
        <f>SUM(CB221:CC221)</f>
        <v>0</v>
      </c>
      <c r="CB221" s="54">
        <v>0</v>
      </c>
      <c r="CC221" s="54"/>
      <c r="CD221" s="48">
        <f t="shared" si="489"/>
        <v>0</v>
      </c>
      <c r="CE221" s="54">
        <v>0</v>
      </c>
      <c r="CF221" s="54">
        <v>0</v>
      </c>
      <c r="CG221" s="54">
        <v>0</v>
      </c>
      <c r="CH221" s="54">
        <v>0</v>
      </c>
      <c r="CI221" s="54">
        <v>0</v>
      </c>
      <c r="CJ221" s="54">
        <f>SUM(CK221:CO221)</f>
        <v>0</v>
      </c>
      <c r="CK221" s="54">
        <v>0</v>
      </c>
      <c r="CL221" s="54">
        <v>0</v>
      </c>
      <c r="CM221" s="54">
        <v>0</v>
      </c>
      <c r="CN221" s="54"/>
      <c r="CO221" s="54"/>
      <c r="CP221" s="54">
        <v>0</v>
      </c>
      <c r="CQ221" s="54">
        <f>SUM(CR221)</f>
        <v>0</v>
      </c>
      <c r="CR221" s="54">
        <f>SUM(CS221:CT221)</f>
        <v>0</v>
      </c>
      <c r="CS221" s="54">
        <v>0</v>
      </c>
      <c r="CT221" s="63">
        <v>0</v>
      </c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</row>
    <row r="222" spans="1:124" s="52" customFormat="1" ht="31.2" x14ac:dyDescent="0.3">
      <c r="A222" s="58"/>
      <c r="B222" s="59" t="s">
        <v>82</v>
      </c>
      <c r="C222" s="22" t="s">
        <v>497</v>
      </c>
      <c r="D222" s="60">
        <f t="shared" si="479"/>
        <v>126494</v>
      </c>
      <c r="E222" s="54">
        <f t="shared" si="480"/>
        <v>126494</v>
      </c>
      <c r="F222" s="54">
        <f t="shared" si="481"/>
        <v>126494</v>
      </c>
      <c r="G222" s="54">
        <v>0</v>
      </c>
      <c r="H222" s="54">
        <v>0</v>
      </c>
      <c r="I222" s="54">
        <f t="shared" ref="I222" si="492">SUM(J222:O222)</f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f t="shared" ref="P222" si="493">SUM(Q222:R222)</f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f t="shared" si="482"/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f t="shared" si="483"/>
        <v>126494</v>
      </c>
      <c r="AF222" s="62"/>
      <c r="AG222" s="62"/>
      <c r="AH222" s="54">
        <v>0</v>
      </c>
      <c r="AI222" s="54">
        <v>0</v>
      </c>
      <c r="AJ222" s="61">
        <v>126494</v>
      </c>
      <c r="AK222" s="61">
        <v>0</v>
      </c>
      <c r="AL222" s="54">
        <v>0</v>
      </c>
      <c r="AM222" s="54">
        <v>0</v>
      </c>
      <c r="AN222" s="54">
        <v>0</v>
      </c>
      <c r="AO222" s="54">
        <v>0</v>
      </c>
      <c r="AP222" s="54">
        <v>0</v>
      </c>
      <c r="AQ222" s="54">
        <v>0</v>
      </c>
      <c r="AR222" s="54">
        <v>0</v>
      </c>
      <c r="AS222" s="54">
        <v>0</v>
      </c>
      <c r="AT222" s="54">
        <v>0</v>
      </c>
      <c r="AU222" s="54">
        <v>0</v>
      </c>
      <c r="AV222" s="54">
        <v>0</v>
      </c>
      <c r="AW222" s="54">
        <v>0</v>
      </c>
      <c r="AX222" s="54">
        <v>0</v>
      </c>
      <c r="AY222" s="54">
        <v>0</v>
      </c>
      <c r="AZ222" s="54">
        <v>0</v>
      </c>
      <c r="BA222" s="54">
        <f t="shared" si="491"/>
        <v>0</v>
      </c>
      <c r="BB222" s="54">
        <f t="shared" si="484"/>
        <v>0</v>
      </c>
      <c r="BC222" s="54">
        <v>0</v>
      </c>
      <c r="BD222" s="54">
        <v>0</v>
      </c>
      <c r="BE222" s="54">
        <v>0</v>
      </c>
      <c r="BF222" s="54">
        <f t="shared" si="485"/>
        <v>0</v>
      </c>
      <c r="BG222" s="54">
        <v>0</v>
      </c>
      <c r="BH222" s="54">
        <v>0</v>
      </c>
      <c r="BI222" s="54">
        <v>0</v>
      </c>
      <c r="BJ222" s="54">
        <f t="shared" si="472"/>
        <v>0</v>
      </c>
      <c r="BK222" s="54">
        <v>0</v>
      </c>
      <c r="BL222" s="54">
        <v>0</v>
      </c>
      <c r="BM222" s="54">
        <f t="shared" si="486"/>
        <v>0</v>
      </c>
      <c r="BN222" s="54">
        <v>0</v>
      </c>
      <c r="BO222" s="54">
        <v>0</v>
      </c>
      <c r="BP222" s="54">
        <v>0</v>
      </c>
      <c r="BQ222" s="54">
        <v>0</v>
      </c>
      <c r="BR222" s="54">
        <v>0</v>
      </c>
      <c r="BS222" s="54">
        <v>0</v>
      </c>
      <c r="BT222" s="54">
        <v>0</v>
      </c>
      <c r="BU222" s="54">
        <v>0</v>
      </c>
      <c r="BV222" s="54">
        <v>0</v>
      </c>
      <c r="BW222" s="54">
        <v>0</v>
      </c>
      <c r="BX222" s="54">
        <v>0</v>
      </c>
      <c r="BY222" s="54">
        <f t="shared" si="487"/>
        <v>0</v>
      </c>
      <c r="BZ222" s="54">
        <f t="shared" si="488"/>
        <v>0</v>
      </c>
      <c r="CA222" s="54">
        <f t="shared" ref="CA222" si="494">SUM(CB222:CC222)</f>
        <v>0</v>
      </c>
      <c r="CB222" s="54">
        <v>0</v>
      </c>
      <c r="CC222" s="54">
        <v>0</v>
      </c>
      <c r="CD222" s="48">
        <f t="shared" si="489"/>
        <v>0</v>
      </c>
      <c r="CE222" s="54">
        <v>0</v>
      </c>
      <c r="CF222" s="54">
        <v>0</v>
      </c>
      <c r="CG222" s="54">
        <v>0</v>
      </c>
      <c r="CH222" s="54">
        <v>0</v>
      </c>
      <c r="CI222" s="54">
        <v>0</v>
      </c>
      <c r="CJ222" s="54">
        <f t="shared" si="490"/>
        <v>0</v>
      </c>
      <c r="CK222" s="54">
        <v>0</v>
      </c>
      <c r="CL222" s="54">
        <v>0</v>
      </c>
      <c r="CM222" s="54">
        <v>0</v>
      </c>
      <c r="CN222" s="54"/>
      <c r="CO222" s="54"/>
      <c r="CP222" s="54">
        <v>0</v>
      </c>
      <c r="CQ222" s="54">
        <f t="shared" si="474"/>
        <v>0</v>
      </c>
      <c r="CR222" s="54">
        <f t="shared" si="475"/>
        <v>0</v>
      </c>
      <c r="CS222" s="54">
        <v>0</v>
      </c>
      <c r="CT222" s="63">
        <v>0</v>
      </c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51"/>
      <c r="DQ222" s="51"/>
      <c r="DR222" s="51"/>
      <c r="DS222" s="51"/>
      <c r="DT222" s="51"/>
    </row>
    <row r="223" spans="1:124" s="52" customFormat="1" ht="15.6" x14ac:dyDescent="0.3">
      <c r="A223" s="58" t="s">
        <v>1</v>
      </c>
      <c r="B223" s="59">
        <v>113</v>
      </c>
      <c r="C223" s="22" t="s">
        <v>322</v>
      </c>
      <c r="D223" s="60">
        <f t="shared" si="479"/>
        <v>51486940</v>
      </c>
      <c r="E223" s="54">
        <f t="shared" si="480"/>
        <v>51486940</v>
      </c>
      <c r="F223" s="54">
        <f t="shared" si="481"/>
        <v>51486940</v>
      </c>
      <c r="G223" s="54">
        <v>0</v>
      </c>
      <c r="H223" s="54">
        <v>0</v>
      </c>
      <c r="I223" s="54">
        <f t="shared" si="469"/>
        <v>0</v>
      </c>
      <c r="J223" s="61">
        <v>0</v>
      </c>
      <c r="K223" s="61">
        <v>0</v>
      </c>
      <c r="L223" s="61">
        <v>0</v>
      </c>
      <c r="M223" s="61">
        <v>0</v>
      </c>
      <c r="N223" s="61">
        <v>0</v>
      </c>
      <c r="O223" s="61">
        <v>0</v>
      </c>
      <c r="P223" s="54">
        <f t="shared" si="470"/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f t="shared" si="482"/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0</v>
      </c>
      <c r="AE223" s="54">
        <f t="shared" si="483"/>
        <v>51486940</v>
      </c>
      <c r="AF223" s="54">
        <v>0</v>
      </c>
      <c r="AG223" s="54">
        <v>0</v>
      </c>
      <c r="AH223" s="61">
        <v>0</v>
      </c>
      <c r="AI223" s="61">
        <v>0</v>
      </c>
      <c r="AJ223" s="61">
        <v>0</v>
      </c>
      <c r="AK223" s="61">
        <v>0</v>
      </c>
      <c r="AL223" s="61">
        <v>0</v>
      </c>
      <c r="AM223" s="61">
        <v>0</v>
      </c>
      <c r="AN223" s="61">
        <v>0</v>
      </c>
      <c r="AO223" s="61">
        <v>0</v>
      </c>
      <c r="AP223" s="61">
        <v>0</v>
      </c>
      <c r="AQ223" s="61">
        <v>0</v>
      </c>
      <c r="AR223" s="61">
        <v>0</v>
      </c>
      <c r="AS223" s="61">
        <v>0</v>
      </c>
      <c r="AT223" s="61">
        <v>0</v>
      </c>
      <c r="AU223" s="61">
        <v>0</v>
      </c>
      <c r="AV223" s="61">
        <v>0</v>
      </c>
      <c r="AW223" s="61">
        <v>0</v>
      </c>
      <c r="AX223" s="61">
        <v>0</v>
      </c>
      <c r="AY223" s="61">
        <v>0</v>
      </c>
      <c r="AZ223" s="61">
        <v>51486940</v>
      </c>
      <c r="BA223" s="54">
        <f t="shared" si="491"/>
        <v>0</v>
      </c>
      <c r="BB223" s="54">
        <f t="shared" si="484"/>
        <v>0</v>
      </c>
      <c r="BC223" s="54">
        <v>0</v>
      </c>
      <c r="BD223" s="54">
        <v>0</v>
      </c>
      <c r="BE223" s="54">
        <v>0</v>
      </c>
      <c r="BF223" s="54">
        <f t="shared" si="485"/>
        <v>0</v>
      </c>
      <c r="BG223" s="54">
        <v>0</v>
      </c>
      <c r="BH223" s="54">
        <v>0</v>
      </c>
      <c r="BI223" s="54">
        <v>0</v>
      </c>
      <c r="BJ223" s="54">
        <f t="shared" si="472"/>
        <v>0</v>
      </c>
      <c r="BK223" s="54">
        <v>0</v>
      </c>
      <c r="BL223" s="54">
        <v>0</v>
      </c>
      <c r="BM223" s="54">
        <f t="shared" si="486"/>
        <v>0</v>
      </c>
      <c r="BN223" s="54">
        <v>0</v>
      </c>
      <c r="BO223" s="54">
        <v>0</v>
      </c>
      <c r="BP223" s="54">
        <v>0</v>
      </c>
      <c r="BQ223" s="54">
        <v>0</v>
      </c>
      <c r="BR223" s="54">
        <v>0</v>
      </c>
      <c r="BS223" s="54">
        <v>0</v>
      </c>
      <c r="BT223" s="54">
        <v>0</v>
      </c>
      <c r="BU223" s="54">
        <v>0</v>
      </c>
      <c r="BV223" s="54">
        <v>0</v>
      </c>
      <c r="BW223" s="54">
        <v>0</v>
      </c>
      <c r="BX223" s="54">
        <v>0</v>
      </c>
      <c r="BY223" s="54">
        <f t="shared" si="487"/>
        <v>0</v>
      </c>
      <c r="BZ223" s="54">
        <f t="shared" si="488"/>
        <v>0</v>
      </c>
      <c r="CA223" s="54">
        <f t="shared" ref="CA223" si="495">SUM(CB223:CC223)</f>
        <v>0</v>
      </c>
      <c r="CB223" s="54">
        <v>0</v>
      </c>
      <c r="CC223" s="54">
        <v>0</v>
      </c>
      <c r="CD223" s="48">
        <f t="shared" si="489"/>
        <v>0</v>
      </c>
      <c r="CE223" s="54">
        <v>0</v>
      </c>
      <c r="CF223" s="54">
        <v>0</v>
      </c>
      <c r="CG223" s="54">
        <v>0</v>
      </c>
      <c r="CH223" s="54">
        <v>0</v>
      </c>
      <c r="CI223" s="54">
        <v>0</v>
      </c>
      <c r="CJ223" s="54">
        <f t="shared" si="490"/>
        <v>0</v>
      </c>
      <c r="CK223" s="54">
        <v>0</v>
      </c>
      <c r="CL223" s="54">
        <v>0</v>
      </c>
      <c r="CM223" s="54">
        <v>0</v>
      </c>
      <c r="CN223" s="54"/>
      <c r="CO223" s="54"/>
      <c r="CP223" s="54">
        <v>0</v>
      </c>
      <c r="CQ223" s="54">
        <f t="shared" ref="CQ223" si="496">SUM(CR223)</f>
        <v>0</v>
      </c>
      <c r="CR223" s="54">
        <f t="shared" si="475"/>
        <v>0</v>
      </c>
      <c r="CS223" s="54">
        <v>0</v>
      </c>
      <c r="CT223" s="63">
        <v>0</v>
      </c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51"/>
      <c r="DQ223" s="51"/>
      <c r="DR223" s="51"/>
      <c r="DS223" s="51"/>
      <c r="DT223" s="51"/>
    </row>
    <row r="224" spans="1:124" s="52" customFormat="1" ht="46.8" x14ac:dyDescent="0.3">
      <c r="A224" s="58"/>
      <c r="B224" s="59">
        <v>113</v>
      </c>
      <c r="C224" s="22" t="s">
        <v>566</v>
      </c>
      <c r="D224" s="60">
        <f t="shared" si="479"/>
        <v>50482469</v>
      </c>
      <c r="E224" s="54">
        <f t="shared" si="480"/>
        <v>1889645</v>
      </c>
      <c r="F224" s="54">
        <f t="shared" ref="F224" si="497">SUM(G224+H224+I224+P224+S224+T224+U224+AE224+AD224)</f>
        <v>1889645</v>
      </c>
      <c r="G224" s="54">
        <v>0</v>
      </c>
      <c r="H224" s="54">
        <v>0</v>
      </c>
      <c r="I224" s="54">
        <f t="shared" ref="I224" si="498">SUM(J224:O224)</f>
        <v>389377</v>
      </c>
      <c r="J224" s="61">
        <v>0</v>
      </c>
      <c r="K224" s="61">
        <v>0</v>
      </c>
      <c r="L224" s="61">
        <v>0</v>
      </c>
      <c r="M224" s="61">
        <v>0</v>
      </c>
      <c r="N224" s="61">
        <v>0</v>
      </c>
      <c r="O224" s="61">
        <v>389377</v>
      </c>
      <c r="P224" s="54">
        <f t="shared" ref="P224" si="499">SUM(Q224:R224)</f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f t="shared" ref="U224" si="500">SUM(V224:AC224)</f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0</v>
      </c>
      <c r="AD224" s="54">
        <v>0</v>
      </c>
      <c r="AE224" s="54">
        <f t="shared" si="483"/>
        <v>1500268</v>
      </c>
      <c r="AF224" s="54">
        <v>0</v>
      </c>
      <c r="AG224" s="54">
        <v>0</v>
      </c>
      <c r="AH224" s="61">
        <v>1500268</v>
      </c>
      <c r="AI224" s="61">
        <v>0</v>
      </c>
      <c r="AJ224" s="61">
        <v>0</v>
      </c>
      <c r="AK224" s="61">
        <v>0</v>
      </c>
      <c r="AL224" s="61">
        <v>0</v>
      </c>
      <c r="AM224" s="61">
        <v>0</v>
      </c>
      <c r="AN224" s="61">
        <v>0</v>
      </c>
      <c r="AO224" s="61">
        <v>0</v>
      </c>
      <c r="AP224" s="61">
        <v>0</v>
      </c>
      <c r="AQ224" s="61">
        <v>0</v>
      </c>
      <c r="AR224" s="61">
        <v>0</v>
      </c>
      <c r="AS224" s="61">
        <v>0</v>
      </c>
      <c r="AT224" s="61">
        <v>0</v>
      </c>
      <c r="AU224" s="61">
        <v>0</v>
      </c>
      <c r="AV224" s="61">
        <v>0</v>
      </c>
      <c r="AW224" s="61">
        <v>0</v>
      </c>
      <c r="AX224" s="61">
        <v>0</v>
      </c>
      <c r="AY224" s="61">
        <v>0</v>
      </c>
      <c r="AZ224" s="61">
        <v>0</v>
      </c>
      <c r="BA224" s="54">
        <f t="shared" si="491"/>
        <v>0</v>
      </c>
      <c r="BB224" s="54">
        <f t="shared" ref="BB224" si="501">SUM(BC224:BE224)</f>
        <v>0</v>
      </c>
      <c r="BC224" s="54">
        <v>0</v>
      </c>
      <c r="BD224" s="54">
        <v>0</v>
      </c>
      <c r="BE224" s="54">
        <v>0</v>
      </c>
      <c r="BF224" s="54">
        <f t="shared" ref="BF224" si="502">SUM(BH224:BH224)</f>
        <v>0</v>
      </c>
      <c r="BG224" s="54">
        <v>0</v>
      </c>
      <c r="BH224" s="54">
        <v>0</v>
      </c>
      <c r="BI224" s="54">
        <v>0</v>
      </c>
      <c r="BJ224" s="54">
        <f t="shared" ref="BJ224" si="503">SUM(BK224)</f>
        <v>0</v>
      </c>
      <c r="BK224" s="54">
        <v>0</v>
      </c>
      <c r="BL224" s="54">
        <v>0</v>
      </c>
      <c r="BM224" s="54">
        <f t="shared" si="486"/>
        <v>0</v>
      </c>
      <c r="BN224" s="54">
        <v>0</v>
      </c>
      <c r="BO224" s="54">
        <v>0</v>
      </c>
      <c r="BP224" s="54">
        <v>0</v>
      </c>
      <c r="BQ224" s="54">
        <v>0</v>
      </c>
      <c r="BR224" s="54">
        <v>0</v>
      </c>
      <c r="BS224" s="54">
        <v>0</v>
      </c>
      <c r="BT224" s="54">
        <v>0</v>
      </c>
      <c r="BU224" s="54">
        <v>0</v>
      </c>
      <c r="BV224" s="54">
        <v>0</v>
      </c>
      <c r="BW224" s="54">
        <v>0</v>
      </c>
      <c r="BX224" s="54">
        <v>0</v>
      </c>
      <c r="BY224" s="54">
        <f t="shared" si="487"/>
        <v>48592824</v>
      </c>
      <c r="BZ224" s="54">
        <f t="shared" si="488"/>
        <v>48592824</v>
      </c>
      <c r="CA224" s="54">
        <f t="shared" ref="CA224" si="504">SUM(CB224:CC224)</f>
        <v>48592824</v>
      </c>
      <c r="CB224" s="54">
        <v>0</v>
      </c>
      <c r="CC224" s="54">
        <v>48592824</v>
      </c>
      <c r="CD224" s="48">
        <f t="shared" si="489"/>
        <v>0</v>
      </c>
      <c r="CE224" s="54">
        <v>0</v>
      </c>
      <c r="CF224" s="54">
        <v>0</v>
      </c>
      <c r="CG224" s="54">
        <v>0</v>
      </c>
      <c r="CH224" s="54">
        <v>0</v>
      </c>
      <c r="CI224" s="54">
        <v>0</v>
      </c>
      <c r="CJ224" s="54">
        <f t="shared" ref="CJ224" si="505">SUM(CK224:CO224)</f>
        <v>0</v>
      </c>
      <c r="CK224" s="54">
        <v>0</v>
      </c>
      <c r="CL224" s="54">
        <v>0</v>
      </c>
      <c r="CM224" s="54">
        <v>0</v>
      </c>
      <c r="CN224" s="54"/>
      <c r="CO224" s="54"/>
      <c r="CP224" s="54">
        <v>0</v>
      </c>
      <c r="CQ224" s="54">
        <f t="shared" ref="CQ224" si="506">SUM(CR224)</f>
        <v>0</v>
      </c>
      <c r="CR224" s="54">
        <f t="shared" ref="CR224" si="507">SUM(CS224:CT224)</f>
        <v>0</v>
      </c>
      <c r="CS224" s="54">
        <v>0</v>
      </c>
      <c r="CT224" s="63">
        <v>0</v>
      </c>
      <c r="CU224" s="51"/>
      <c r="CV224" s="51"/>
      <c r="CW224" s="51"/>
      <c r="CX224" s="51"/>
      <c r="CY224" s="51"/>
      <c r="CZ224" s="51"/>
      <c r="DA224" s="51"/>
      <c r="DB224" s="51"/>
      <c r="DC224" s="51"/>
      <c r="DD224" s="51"/>
      <c r="DE224" s="51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51"/>
      <c r="DQ224" s="51"/>
      <c r="DR224" s="51"/>
      <c r="DS224" s="51"/>
      <c r="DT224" s="51"/>
    </row>
    <row r="225" spans="1:124" s="52" customFormat="1" ht="31.2" x14ac:dyDescent="0.3">
      <c r="A225" s="58"/>
      <c r="B225" s="59" t="s">
        <v>86</v>
      </c>
      <c r="C225" s="22" t="s">
        <v>497</v>
      </c>
      <c r="D225" s="60">
        <f t="shared" si="479"/>
        <v>7118</v>
      </c>
      <c r="E225" s="54">
        <f t="shared" si="480"/>
        <v>7118</v>
      </c>
      <c r="F225" s="54">
        <f t="shared" si="481"/>
        <v>7118</v>
      </c>
      <c r="G225" s="54">
        <v>0</v>
      </c>
      <c r="H225" s="54">
        <v>0</v>
      </c>
      <c r="I225" s="54">
        <f t="shared" ref="I225" si="508">SUM(J225:O225)</f>
        <v>0</v>
      </c>
      <c r="J225" s="61">
        <v>0</v>
      </c>
      <c r="K225" s="61">
        <v>0</v>
      </c>
      <c r="L225" s="61">
        <v>0</v>
      </c>
      <c r="M225" s="61">
        <v>0</v>
      </c>
      <c r="N225" s="61">
        <v>0</v>
      </c>
      <c r="O225" s="61">
        <v>0</v>
      </c>
      <c r="P225" s="54">
        <f t="shared" ref="P225" si="509">SUM(Q225:R225)</f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f t="shared" si="482"/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f t="shared" si="483"/>
        <v>7118</v>
      </c>
      <c r="AF225" s="62"/>
      <c r="AG225" s="62"/>
      <c r="AH225" s="61">
        <v>0</v>
      </c>
      <c r="AI225" s="61">
        <v>0</v>
      </c>
      <c r="AJ225" s="61">
        <v>7118</v>
      </c>
      <c r="AK225" s="61">
        <v>0</v>
      </c>
      <c r="AL225" s="61">
        <v>0</v>
      </c>
      <c r="AM225" s="61">
        <v>0</v>
      </c>
      <c r="AN225" s="61">
        <v>0</v>
      </c>
      <c r="AO225" s="61">
        <v>0</v>
      </c>
      <c r="AP225" s="61">
        <v>0</v>
      </c>
      <c r="AQ225" s="61">
        <v>0</v>
      </c>
      <c r="AR225" s="61">
        <v>0</v>
      </c>
      <c r="AS225" s="61">
        <v>0</v>
      </c>
      <c r="AT225" s="61">
        <v>0</v>
      </c>
      <c r="AU225" s="61">
        <v>0</v>
      </c>
      <c r="AV225" s="61">
        <v>0</v>
      </c>
      <c r="AW225" s="61">
        <v>0</v>
      </c>
      <c r="AX225" s="61">
        <v>0</v>
      </c>
      <c r="AY225" s="61">
        <v>0</v>
      </c>
      <c r="AZ225" s="61">
        <v>0</v>
      </c>
      <c r="BA225" s="54">
        <f t="shared" si="491"/>
        <v>0</v>
      </c>
      <c r="BB225" s="54">
        <f t="shared" si="484"/>
        <v>0</v>
      </c>
      <c r="BC225" s="54">
        <v>0</v>
      </c>
      <c r="BD225" s="54">
        <v>0</v>
      </c>
      <c r="BE225" s="54">
        <v>0</v>
      </c>
      <c r="BF225" s="54">
        <f t="shared" si="485"/>
        <v>0</v>
      </c>
      <c r="BG225" s="54">
        <v>0</v>
      </c>
      <c r="BH225" s="54">
        <v>0</v>
      </c>
      <c r="BI225" s="54">
        <v>0</v>
      </c>
      <c r="BJ225" s="54">
        <f t="shared" si="472"/>
        <v>0</v>
      </c>
      <c r="BK225" s="54">
        <v>0</v>
      </c>
      <c r="BL225" s="54">
        <v>0</v>
      </c>
      <c r="BM225" s="54">
        <f t="shared" si="486"/>
        <v>0</v>
      </c>
      <c r="BN225" s="54">
        <v>0</v>
      </c>
      <c r="BO225" s="54">
        <v>0</v>
      </c>
      <c r="BP225" s="54">
        <v>0</v>
      </c>
      <c r="BQ225" s="54">
        <v>0</v>
      </c>
      <c r="BR225" s="54">
        <v>0</v>
      </c>
      <c r="BS225" s="54">
        <v>0</v>
      </c>
      <c r="BT225" s="54">
        <v>0</v>
      </c>
      <c r="BU225" s="54">
        <v>0</v>
      </c>
      <c r="BV225" s="54">
        <v>0</v>
      </c>
      <c r="BW225" s="54">
        <v>0</v>
      </c>
      <c r="BX225" s="54">
        <v>0</v>
      </c>
      <c r="BY225" s="54">
        <f t="shared" si="487"/>
        <v>0</v>
      </c>
      <c r="BZ225" s="54">
        <f t="shared" si="488"/>
        <v>0</v>
      </c>
      <c r="CA225" s="54">
        <f t="shared" ref="CA225" si="510">SUM(CB225:CC225)</f>
        <v>0</v>
      </c>
      <c r="CB225" s="54">
        <v>0</v>
      </c>
      <c r="CC225" s="54">
        <v>0</v>
      </c>
      <c r="CD225" s="48">
        <f t="shared" si="489"/>
        <v>0</v>
      </c>
      <c r="CE225" s="54">
        <v>0</v>
      </c>
      <c r="CF225" s="54">
        <v>0</v>
      </c>
      <c r="CG225" s="54">
        <v>0</v>
      </c>
      <c r="CH225" s="54">
        <v>0</v>
      </c>
      <c r="CI225" s="54">
        <v>0</v>
      </c>
      <c r="CJ225" s="54">
        <f t="shared" si="490"/>
        <v>0</v>
      </c>
      <c r="CK225" s="54">
        <v>0</v>
      </c>
      <c r="CL225" s="54">
        <v>0</v>
      </c>
      <c r="CM225" s="54">
        <v>0</v>
      </c>
      <c r="CN225" s="54"/>
      <c r="CO225" s="54"/>
      <c r="CP225" s="54">
        <v>0</v>
      </c>
      <c r="CQ225" s="54">
        <f t="shared" ref="CQ225" si="511">SUM(CR225)</f>
        <v>0</v>
      </c>
      <c r="CR225" s="54">
        <f t="shared" si="475"/>
        <v>0</v>
      </c>
      <c r="CS225" s="54">
        <v>0</v>
      </c>
      <c r="CT225" s="63">
        <v>0</v>
      </c>
      <c r="CU225" s="51"/>
      <c r="CV225" s="51"/>
      <c r="CW225" s="51"/>
      <c r="CX225" s="51"/>
      <c r="CY225" s="51"/>
      <c r="CZ225" s="51"/>
      <c r="DA225" s="51"/>
      <c r="DB225" s="51"/>
      <c r="DC225" s="51"/>
      <c r="DD225" s="51"/>
      <c r="DE225" s="51"/>
      <c r="DF225" s="51"/>
      <c r="DG225" s="51"/>
      <c r="DH225" s="51"/>
      <c r="DI225" s="51"/>
      <c r="DJ225" s="51"/>
      <c r="DK225" s="51"/>
      <c r="DL225" s="51"/>
      <c r="DM225" s="51"/>
      <c r="DN225" s="51"/>
      <c r="DO225" s="51"/>
      <c r="DP225" s="51"/>
      <c r="DQ225" s="51"/>
      <c r="DR225" s="51"/>
      <c r="DS225" s="51"/>
      <c r="DT225" s="51"/>
    </row>
    <row r="226" spans="1:124" s="52" customFormat="1" ht="31.2" x14ac:dyDescent="0.3">
      <c r="A226" s="58"/>
      <c r="B226" s="58" t="s">
        <v>86</v>
      </c>
      <c r="C226" s="21" t="s">
        <v>498</v>
      </c>
      <c r="D226" s="60">
        <f t="shared" si="479"/>
        <v>535201</v>
      </c>
      <c r="E226" s="54">
        <f t="shared" si="480"/>
        <v>535201</v>
      </c>
      <c r="F226" s="54">
        <f t="shared" si="481"/>
        <v>535201</v>
      </c>
      <c r="G226" s="54"/>
      <c r="H226" s="54"/>
      <c r="I226" s="54">
        <f t="shared" si="469"/>
        <v>0</v>
      </c>
      <c r="J226" s="61">
        <v>0</v>
      </c>
      <c r="K226" s="61">
        <v>0</v>
      </c>
      <c r="L226" s="61">
        <v>0</v>
      </c>
      <c r="M226" s="61">
        <v>0</v>
      </c>
      <c r="N226" s="61">
        <v>0</v>
      </c>
      <c r="O226" s="61">
        <v>0</v>
      </c>
      <c r="P226" s="54">
        <f t="shared" si="470"/>
        <v>0</v>
      </c>
      <c r="Q226" s="54"/>
      <c r="R226" s="54"/>
      <c r="S226" s="54">
        <v>0</v>
      </c>
      <c r="T226" s="54"/>
      <c r="U226" s="54">
        <f t="shared" si="482"/>
        <v>0</v>
      </c>
      <c r="V226" s="54"/>
      <c r="W226" s="54"/>
      <c r="X226" s="54"/>
      <c r="Y226" s="54"/>
      <c r="Z226" s="54"/>
      <c r="AA226" s="54">
        <v>0</v>
      </c>
      <c r="AB226" s="54">
        <v>0</v>
      </c>
      <c r="AC226" s="54"/>
      <c r="AD226" s="54"/>
      <c r="AE226" s="54">
        <f t="shared" si="483"/>
        <v>535201</v>
      </c>
      <c r="AF226" s="54"/>
      <c r="AG226" s="54"/>
      <c r="AH226" s="61">
        <v>0</v>
      </c>
      <c r="AI226" s="61">
        <v>0</v>
      </c>
      <c r="AJ226" s="61">
        <v>0</v>
      </c>
      <c r="AK226" s="61">
        <v>535201</v>
      </c>
      <c r="AL226" s="61">
        <v>0</v>
      </c>
      <c r="AM226" s="61">
        <v>0</v>
      </c>
      <c r="AN226" s="61">
        <v>0</v>
      </c>
      <c r="AO226" s="61">
        <v>0</v>
      </c>
      <c r="AP226" s="61">
        <v>0</v>
      </c>
      <c r="AQ226" s="61">
        <v>0</v>
      </c>
      <c r="AR226" s="61">
        <v>0</v>
      </c>
      <c r="AS226" s="61">
        <v>0</v>
      </c>
      <c r="AT226" s="61">
        <v>0</v>
      </c>
      <c r="AU226" s="61">
        <v>0</v>
      </c>
      <c r="AV226" s="61">
        <v>0</v>
      </c>
      <c r="AW226" s="61">
        <v>0</v>
      </c>
      <c r="AX226" s="61">
        <v>0</v>
      </c>
      <c r="AY226" s="61">
        <v>0</v>
      </c>
      <c r="AZ226" s="61">
        <v>0</v>
      </c>
      <c r="BA226" s="54">
        <f t="shared" si="491"/>
        <v>0</v>
      </c>
      <c r="BB226" s="54">
        <f t="shared" si="484"/>
        <v>0</v>
      </c>
      <c r="BC226" s="54">
        <v>0</v>
      </c>
      <c r="BD226" s="54">
        <v>0</v>
      </c>
      <c r="BE226" s="54">
        <v>0</v>
      </c>
      <c r="BF226" s="54">
        <f t="shared" si="485"/>
        <v>0</v>
      </c>
      <c r="BG226" s="54">
        <v>0</v>
      </c>
      <c r="BH226" s="54">
        <v>0</v>
      </c>
      <c r="BI226" s="54">
        <v>0</v>
      </c>
      <c r="BJ226" s="54">
        <f t="shared" si="472"/>
        <v>0</v>
      </c>
      <c r="BK226" s="54">
        <v>0</v>
      </c>
      <c r="BL226" s="54">
        <v>0</v>
      </c>
      <c r="BM226" s="54">
        <f t="shared" si="486"/>
        <v>0</v>
      </c>
      <c r="BN226" s="54">
        <v>0</v>
      </c>
      <c r="BO226" s="54">
        <v>0</v>
      </c>
      <c r="BP226" s="54">
        <v>0</v>
      </c>
      <c r="BQ226" s="54">
        <v>0</v>
      </c>
      <c r="BR226" s="54">
        <v>0</v>
      </c>
      <c r="BS226" s="54">
        <v>0</v>
      </c>
      <c r="BT226" s="54">
        <v>0</v>
      </c>
      <c r="BU226" s="54">
        <v>0</v>
      </c>
      <c r="BV226" s="54">
        <v>0</v>
      </c>
      <c r="BW226" s="54"/>
      <c r="BX226" s="54">
        <v>0</v>
      </c>
      <c r="BY226" s="54">
        <f t="shared" si="487"/>
        <v>0</v>
      </c>
      <c r="BZ226" s="54">
        <f t="shared" si="488"/>
        <v>0</v>
      </c>
      <c r="CA226" s="54">
        <f t="shared" si="473"/>
        <v>0</v>
      </c>
      <c r="CB226" s="54">
        <v>0</v>
      </c>
      <c r="CC226" s="54"/>
      <c r="CD226" s="48">
        <f t="shared" si="489"/>
        <v>0</v>
      </c>
      <c r="CE226" s="54">
        <v>0</v>
      </c>
      <c r="CF226" s="54">
        <v>0</v>
      </c>
      <c r="CG226" s="54">
        <v>0</v>
      </c>
      <c r="CH226" s="54">
        <v>0</v>
      </c>
      <c r="CI226" s="54">
        <v>0</v>
      </c>
      <c r="CJ226" s="54">
        <f t="shared" si="490"/>
        <v>0</v>
      </c>
      <c r="CK226" s="54">
        <v>0</v>
      </c>
      <c r="CL226" s="54">
        <v>0</v>
      </c>
      <c r="CM226" s="54"/>
      <c r="CN226" s="54"/>
      <c r="CO226" s="54"/>
      <c r="CP226" s="54">
        <v>0</v>
      </c>
      <c r="CQ226" s="54">
        <f t="shared" ref="CQ226" si="512">SUM(CR226)</f>
        <v>0</v>
      </c>
      <c r="CR226" s="54">
        <f t="shared" si="475"/>
        <v>0</v>
      </c>
      <c r="CS226" s="54">
        <v>0</v>
      </c>
      <c r="CT226" s="63">
        <v>0</v>
      </c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1"/>
      <c r="DQ226" s="51"/>
      <c r="DR226" s="51"/>
      <c r="DS226" s="51"/>
      <c r="DT226" s="51"/>
    </row>
    <row r="227" spans="1:124" s="52" customFormat="1" ht="46.8" x14ac:dyDescent="0.3">
      <c r="A227" s="58"/>
      <c r="B227" s="59">
        <v>147</v>
      </c>
      <c r="C227" s="22" t="s">
        <v>605</v>
      </c>
      <c r="D227" s="60">
        <f t="shared" si="479"/>
        <v>821924</v>
      </c>
      <c r="E227" s="54">
        <f t="shared" si="480"/>
        <v>821924</v>
      </c>
      <c r="F227" s="54">
        <f t="shared" ref="F227" si="513">SUM(G227+H227+I227+P227+S227+T227+U227+AE227+AD227)</f>
        <v>821924</v>
      </c>
      <c r="G227" s="54">
        <v>0</v>
      </c>
      <c r="H227" s="54">
        <v>0</v>
      </c>
      <c r="I227" s="54">
        <f t="shared" ref="I227" si="514">SUM(J227:O227)</f>
        <v>0</v>
      </c>
      <c r="J227" s="61">
        <v>0</v>
      </c>
      <c r="K227" s="61">
        <v>0</v>
      </c>
      <c r="L227" s="61">
        <v>0</v>
      </c>
      <c r="M227" s="61">
        <v>0</v>
      </c>
      <c r="N227" s="61">
        <v>0</v>
      </c>
      <c r="O227" s="61"/>
      <c r="P227" s="54">
        <f t="shared" ref="P227" si="515">SUM(Q227:R227)</f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f t="shared" ref="U227" si="516">SUM(V227:AC227)</f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f t="shared" si="483"/>
        <v>821924</v>
      </c>
      <c r="AF227" s="62"/>
      <c r="AG227" s="62"/>
      <c r="AH227" s="61">
        <v>0</v>
      </c>
      <c r="AI227" s="61">
        <v>0</v>
      </c>
      <c r="AJ227" s="61">
        <v>0</v>
      </c>
      <c r="AK227" s="61">
        <v>0</v>
      </c>
      <c r="AL227" s="61">
        <v>0</v>
      </c>
      <c r="AM227" s="61">
        <v>0</v>
      </c>
      <c r="AN227" s="61">
        <v>0</v>
      </c>
      <c r="AO227" s="61">
        <v>0</v>
      </c>
      <c r="AP227" s="61">
        <v>0</v>
      </c>
      <c r="AQ227" s="61">
        <v>0</v>
      </c>
      <c r="AR227" s="61">
        <v>0</v>
      </c>
      <c r="AS227" s="61">
        <v>0</v>
      </c>
      <c r="AT227" s="61">
        <v>0</v>
      </c>
      <c r="AU227" s="61">
        <v>0</v>
      </c>
      <c r="AV227" s="61">
        <v>0</v>
      </c>
      <c r="AW227" s="61">
        <v>0</v>
      </c>
      <c r="AX227" s="61">
        <v>0</v>
      </c>
      <c r="AY227" s="61">
        <v>0</v>
      </c>
      <c r="AZ227" s="61">
        <v>821924</v>
      </c>
      <c r="BA227" s="54">
        <f t="shared" si="491"/>
        <v>0</v>
      </c>
      <c r="BB227" s="54">
        <f t="shared" ref="BB227" si="517">SUM(BC227:BE227)</f>
        <v>0</v>
      </c>
      <c r="BC227" s="54">
        <v>0</v>
      </c>
      <c r="BD227" s="54">
        <v>0</v>
      </c>
      <c r="BE227" s="54">
        <v>0</v>
      </c>
      <c r="BF227" s="54">
        <f t="shared" ref="BF227" si="518">SUM(BH227:BH227)</f>
        <v>0</v>
      </c>
      <c r="BG227" s="54">
        <v>0</v>
      </c>
      <c r="BH227" s="54">
        <v>0</v>
      </c>
      <c r="BI227" s="54">
        <v>0</v>
      </c>
      <c r="BJ227" s="54">
        <f t="shared" ref="BJ227" si="519">SUM(BK227)</f>
        <v>0</v>
      </c>
      <c r="BK227" s="54">
        <v>0</v>
      </c>
      <c r="BL227" s="54">
        <v>0</v>
      </c>
      <c r="BM227" s="54">
        <f>SUM(BN227:BX227)</f>
        <v>0</v>
      </c>
      <c r="BN227" s="54">
        <v>0</v>
      </c>
      <c r="BO227" s="54">
        <v>0</v>
      </c>
      <c r="BP227" s="54">
        <v>0</v>
      </c>
      <c r="BQ227" s="54">
        <v>0</v>
      </c>
      <c r="BR227" s="54">
        <v>0</v>
      </c>
      <c r="BS227" s="54">
        <v>0</v>
      </c>
      <c r="BT227" s="54">
        <v>0</v>
      </c>
      <c r="BU227" s="54">
        <v>0</v>
      </c>
      <c r="BV227" s="54">
        <v>0</v>
      </c>
      <c r="BW227" s="54">
        <v>0</v>
      </c>
      <c r="BX227" s="54">
        <v>0</v>
      </c>
      <c r="BY227" s="54">
        <f t="shared" si="487"/>
        <v>0</v>
      </c>
      <c r="BZ227" s="54">
        <f t="shared" si="488"/>
        <v>0</v>
      </c>
      <c r="CA227" s="54">
        <f t="shared" ref="CA227" si="520">SUM(CB227:CC227)</f>
        <v>0</v>
      </c>
      <c r="CB227" s="54">
        <v>0</v>
      </c>
      <c r="CC227" s="54">
        <v>0</v>
      </c>
      <c r="CD227" s="48">
        <f t="shared" si="489"/>
        <v>0</v>
      </c>
      <c r="CE227" s="54">
        <v>0</v>
      </c>
      <c r="CF227" s="54">
        <v>0</v>
      </c>
      <c r="CG227" s="54">
        <v>0</v>
      </c>
      <c r="CH227" s="54">
        <v>0</v>
      </c>
      <c r="CI227" s="54">
        <v>0</v>
      </c>
      <c r="CJ227" s="54">
        <f t="shared" ref="CJ227" si="521">SUM(CK227:CO227)</f>
        <v>0</v>
      </c>
      <c r="CK227" s="54">
        <v>0</v>
      </c>
      <c r="CL227" s="54">
        <v>0</v>
      </c>
      <c r="CM227" s="54">
        <v>0</v>
      </c>
      <c r="CN227" s="54"/>
      <c r="CO227" s="54"/>
      <c r="CP227" s="54">
        <v>0</v>
      </c>
      <c r="CQ227" s="54">
        <f t="shared" ref="CQ227" si="522">SUM(CR227)</f>
        <v>0</v>
      </c>
      <c r="CR227" s="54">
        <f t="shared" ref="CR227" si="523">SUM(CS227:CT227)</f>
        <v>0</v>
      </c>
      <c r="CS227" s="54">
        <v>0</v>
      </c>
      <c r="CT227" s="63">
        <v>0</v>
      </c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51"/>
      <c r="DQ227" s="51"/>
      <c r="DR227" s="51"/>
      <c r="DS227" s="51"/>
      <c r="DT227" s="51"/>
    </row>
    <row r="228" spans="1:124" s="52" customFormat="1" ht="31.2" x14ac:dyDescent="0.3">
      <c r="A228" s="58"/>
      <c r="B228" s="59">
        <v>147</v>
      </c>
      <c r="C228" s="22" t="s">
        <v>532</v>
      </c>
      <c r="D228" s="60">
        <f t="shared" si="479"/>
        <v>150000</v>
      </c>
      <c r="E228" s="54">
        <f t="shared" si="480"/>
        <v>150000</v>
      </c>
      <c r="F228" s="54">
        <f t="shared" ref="F228" si="524">SUM(G228+H228+I228+P228+S228+T228+U228+AE228+AD228)</f>
        <v>150000</v>
      </c>
      <c r="G228" s="54">
        <v>0</v>
      </c>
      <c r="H228" s="54">
        <v>0</v>
      </c>
      <c r="I228" s="54">
        <f t="shared" ref="I228" si="525">SUM(J228:O228)</f>
        <v>0</v>
      </c>
      <c r="J228" s="61">
        <v>0</v>
      </c>
      <c r="K228" s="61">
        <v>0</v>
      </c>
      <c r="L228" s="61">
        <v>0</v>
      </c>
      <c r="M228" s="61">
        <v>0</v>
      </c>
      <c r="N228" s="61">
        <v>0</v>
      </c>
      <c r="O228" s="61"/>
      <c r="P228" s="54">
        <f t="shared" ref="P228" si="526">SUM(Q228:R228)</f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f t="shared" ref="U228" si="527">SUM(V228:AC228)</f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f t="shared" si="483"/>
        <v>150000</v>
      </c>
      <c r="AF228" s="62"/>
      <c r="AG228" s="62"/>
      <c r="AH228" s="61">
        <v>0</v>
      </c>
      <c r="AI228" s="61">
        <v>0</v>
      </c>
      <c r="AJ228" s="61">
        <v>0</v>
      </c>
      <c r="AK228" s="61">
        <v>0</v>
      </c>
      <c r="AL228" s="61">
        <v>0</v>
      </c>
      <c r="AM228" s="61">
        <v>0</v>
      </c>
      <c r="AN228" s="61">
        <v>0</v>
      </c>
      <c r="AO228" s="61">
        <v>0</v>
      </c>
      <c r="AP228" s="61">
        <v>0</v>
      </c>
      <c r="AQ228" s="61">
        <v>0</v>
      </c>
      <c r="AR228" s="61">
        <v>0</v>
      </c>
      <c r="AS228" s="61">
        <v>0</v>
      </c>
      <c r="AT228" s="61">
        <v>0</v>
      </c>
      <c r="AU228" s="61">
        <v>0</v>
      </c>
      <c r="AV228" s="61">
        <v>0</v>
      </c>
      <c r="AW228" s="61">
        <v>0</v>
      </c>
      <c r="AX228" s="61">
        <v>0</v>
      </c>
      <c r="AY228" s="61">
        <v>0</v>
      </c>
      <c r="AZ228" s="61">
        <v>150000</v>
      </c>
      <c r="BA228" s="54">
        <f t="shared" si="491"/>
        <v>0</v>
      </c>
      <c r="BB228" s="54">
        <f t="shared" ref="BB228" si="528">SUM(BC228:BE228)</f>
        <v>0</v>
      </c>
      <c r="BC228" s="54">
        <v>0</v>
      </c>
      <c r="BD228" s="54">
        <v>0</v>
      </c>
      <c r="BE228" s="54">
        <v>0</v>
      </c>
      <c r="BF228" s="54">
        <f t="shared" si="485"/>
        <v>0</v>
      </c>
      <c r="BG228" s="54">
        <v>0</v>
      </c>
      <c r="BH228" s="54">
        <v>0</v>
      </c>
      <c r="BI228" s="54">
        <v>0</v>
      </c>
      <c r="BJ228" s="54">
        <f t="shared" ref="BJ228" si="529">SUM(BK228)</f>
        <v>0</v>
      </c>
      <c r="BK228" s="54">
        <v>0</v>
      </c>
      <c r="BL228" s="54">
        <v>0</v>
      </c>
      <c r="BM228" s="54">
        <f t="shared" ref="BM228" si="530">SUM(BN228:BX228)</f>
        <v>0</v>
      </c>
      <c r="BN228" s="54">
        <v>0</v>
      </c>
      <c r="BO228" s="54">
        <v>0</v>
      </c>
      <c r="BP228" s="54">
        <v>0</v>
      </c>
      <c r="BQ228" s="54">
        <v>0</v>
      </c>
      <c r="BR228" s="54">
        <v>0</v>
      </c>
      <c r="BS228" s="54">
        <v>0</v>
      </c>
      <c r="BT228" s="54">
        <v>0</v>
      </c>
      <c r="BU228" s="54">
        <v>0</v>
      </c>
      <c r="BV228" s="54">
        <v>0</v>
      </c>
      <c r="BW228" s="54">
        <v>0</v>
      </c>
      <c r="BX228" s="54">
        <v>0</v>
      </c>
      <c r="BY228" s="54">
        <f t="shared" si="487"/>
        <v>0</v>
      </c>
      <c r="BZ228" s="54">
        <f t="shared" si="488"/>
        <v>0</v>
      </c>
      <c r="CA228" s="54">
        <f t="shared" ref="CA228" si="531">SUM(CB228:CC228)</f>
        <v>0</v>
      </c>
      <c r="CB228" s="54">
        <v>0</v>
      </c>
      <c r="CC228" s="54">
        <v>0</v>
      </c>
      <c r="CD228" s="48">
        <f t="shared" si="489"/>
        <v>0</v>
      </c>
      <c r="CE228" s="54">
        <v>0</v>
      </c>
      <c r="CF228" s="54">
        <v>0</v>
      </c>
      <c r="CG228" s="54">
        <v>0</v>
      </c>
      <c r="CH228" s="54">
        <v>0</v>
      </c>
      <c r="CI228" s="54">
        <v>0</v>
      </c>
      <c r="CJ228" s="54">
        <f t="shared" si="490"/>
        <v>0</v>
      </c>
      <c r="CK228" s="54">
        <v>0</v>
      </c>
      <c r="CL228" s="54">
        <v>0</v>
      </c>
      <c r="CM228" s="54">
        <v>0</v>
      </c>
      <c r="CN228" s="54"/>
      <c r="CO228" s="54"/>
      <c r="CP228" s="54">
        <v>0</v>
      </c>
      <c r="CQ228" s="54">
        <f t="shared" ref="CQ228" si="532">SUM(CR228)</f>
        <v>0</v>
      </c>
      <c r="CR228" s="54">
        <f t="shared" ref="CR228" si="533">SUM(CS228:CT228)</f>
        <v>0</v>
      </c>
      <c r="CS228" s="54">
        <v>0</v>
      </c>
      <c r="CT228" s="63">
        <v>0</v>
      </c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51"/>
      <c r="DQ228" s="51"/>
      <c r="DR228" s="51"/>
      <c r="DS228" s="51"/>
      <c r="DT228" s="51"/>
    </row>
    <row r="229" spans="1:124" s="51" customFormat="1" ht="31.2" x14ac:dyDescent="0.3">
      <c r="A229" s="47" t="s">
        <v>1</v>
      </c>
      <c r="B229" s="58" t="s">
        <v>103</v>
      </c>
      <c r="C229" s="21" t="s">
        <v>377</v>
      </c>
      <c r="D229" s="45">
        <f t="shared" si="479"/>
        <v>499587</v>
      </c>
      <c r="E229" s="48">
        <f t="shared" si="480"/>
        <v>499587</v>
      </c>
      <c r="F229" s="48">
        <f t="shared" si="481"/>
        <v>0</v>
      </c>
      <c r="G229" s="48">
        <v>0</v>
      </c>
      <c r="H229" s="48">
        <v>0</v>
      </c>
      <c r="I229" s="48">
        <f t="shared" ref="I229:I230" si="534">SUM(J229:O229)</f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f>32507-32507</f>
        <v>0</v>
      </c>
      <c r="P229" s="48">
        <f t="shared" si="470"/>
        <v>0</v>
      </c>
      <c r="Q229" s="48">
        <v>0</v>
      </c>
      <c r="R229" s="48">
        <v>0</v>
      </c>
      <c r="S229" s="48">
        <v>0</v>
      </c>
      <c r="T229" s="48">
        <v>0</v>
      </c>
      <c r="U229" s="48">
        <f t="shared" si="482"/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8">
        <f t="shared" si="483"/>
        <v>0</v>
      </c>
      <c r="AF229" s="48">
        <v>0</v>
      </c>
      <c r="AG229" s="48">
        <v>0</v>
      </c>
      <c r="AH229" s="48">
        <v>0</v>
      </c>
      <c r="AI229" s="48">
        <v>0</v>
      </c>
      <c r="AJ229" s="53"/>
      <c r="AK229" s="53"/>
      <c r="AL229" s="48">
        <v>0</v>
      </c>
      <c r="AM229" s="48">
        <v>0</v>
      </c>
      <c r="AN229" s="48">
        <v>0</v>
      </c>
      <c r="AO229" s="48">
        <v>0</v>
      </c>
      <c r="AP229" s="48">
        <v>0</v>
      </c>
      <c r="AQ229" s="48">
        <v>0</v>
      </c>
      <c r="AR229" s="48">
        <v>0</v>
      </c>
      <c r="AS229" s="48">
        <v>0</v>
      </c>
      <c r="AT229" s="48">
        <v>0</v>
      </c>
      <c r="AU229" s="48">
        <v>0</v>
      </c>
      <c r="AV229" s="48">
        <v>0</v>
      </c>
      <c r="AW229" s="48">
        <v>0</v>
      </c>
      <c r="AX229" s="48">
        <v>0</v>
      </c>
      <c r="AY229" s="48">
        <v>0</v>
      </c>
      <c r="AZ229" s="53">
        <v>0</v>
      </c>
      <c r="BA229" s="54">
        <f t="shared" si="491"/>
        <v>499587</v>
      </c>
      <c r="BB229" s="48">
        <f t="shared" si="484"/>
        <v>0</v>
      </c>
      <c r="BC229" s="48">
        <v>0</v>
      </c>
      <c r="BD229" s="48">
        <v>0</v>
      </c>
      <c r="BE229" s="48">
        <v>0</v>
      </c>
      <c r="BF229" s="48">
        <f t="shared" si="485"/>
        <v>0</v>
      </c>
      <c r="BG229" s="48">
        <v>0</v>
      </c>
      <c r="BH229" s="48">
        <v>0</v>
      </c>
      <c r="BI229" s="48">
        <v>499587</v>
      </c>
      <c r="BJ229" s="48">
        <f t="shared" si="472"/>
        <v>0</v>
      </c>
      <c r="BK229" s="48">
        <v>0</v>
      </c>
      <c r="BL229" s="48">
        <v>0</v>
      </c>
      <c r="BM229" s="48">
        <f t="shared" si="486"/>
        <v>0</v>
      </c>
      <c r="BN229" s="48">
        <v>0</v>
      </c>
      <c r="BO229" s="48">
        <v>0</v>
      </c>
      <c r="BP229" s="48">
        <v>0</v>
      </c>
      <c r="BQ229" s="48">
        <v>0</v>
      </c>
      <c r="BR229" s="48">
        <v>0</v>
      </c>
      <c r="BS229" s="48">
        <v>0</v>
      </c>
      <c r="BT229" s="48">
        <v>0</v>
      </c>
      <c r="BU229" s="48">
        <v>0</v>
      </c>
      <c r="BV229" s="48">
        <v>0</v>
      </c>
      <c r="BW229" s="48">
        <v>0</v>
      </c>
      <c r="BX229" s="48">
        <v>0</v>
      </c>
      <c r="BY229" s="48">
        <f t="shared" si="487"/>
        <v>0</v>
      </c>
      <c r="BZ229" s="48">
        <f t="shared" si="488"/>
        <v>0</v>
      </c>
      <c r="CA229" s="48">
        <f t="shared" ref="CA229:CA230" si="535">SUM(CB229:CC229)</f>
        <v>0</v>
      </c>
      <c r="CB229" s="48">
        <v>0</v>
      </c>
      <c r="CC229" s="48">
        <v>0</v>
      </c>
      <c r="CD229" s="48">
        <f t="shared" si="489"/>
        <v>0</v>
      </c>
      <c r="CE229" s="48">
        <v>0</v>
      </c>
      <c r="CF229" s="48">
        <v>0</v>
      </c>
      <c r="CG229" s="48">
        <v>0</v>
      </c>
      <c r="CH229" s="48">
        <v>0</v>
      </c>
      <c r="CI229" s="48">
        <v>0</v>
      </c>
      <c r="CJ229" s="48">
        <f t="shared" si="490"/>
        <v>0</v>
      </c>
      <c r="CK229" s="48">
        <v>0</v>
      </c>
      <c r="CL229" s="48">
        <v>0</v>
      </c>
      <c r="CM229" s="48">
        <v>0</v>
      </c>
      <c r="CN229" s="48"/>
      <c r="CO229" s="48"/>
      <c r="CP229" s="48">
        <v>0</v>
      </c>
      <c r="CQ229" s="48">
        <f t="shared" si="474"/>
        <v>0</v>
      </c>
      <c r="CR229" s="48">
        <f t="shared" si="475"/>
        <v>0</v>
      </c>
      <c r="CS229" s="48">
        <v>0</v>
      </c>
      <c r="CT229" s="50">
        <v>0</v>
      </c>
    </row>
    <row r="230" spans="1:124" s="52" customFormat="1" ht="46.8" x14ac:dyDescent="0.3">
      <c r="A230" s="47" t="s">
        <v>1</v>
      </c>
      <c r="B230" s="69" t="s">
        <v>103</v>
      </c>
      <c r="C230" s="23" t="s">
        <v>323</v>
      </c>
      <c r="D230" s="45">
        <f t="shared" si="479"/>
        <v>400000</v>
      </c>
      <c r="E230" s="48">
        <f t="shared" si="480"/>
        <v>0</v>
      </c>
      <c r="F230" s="48">
        <f t="shared" si="481"/>
        <v>0</v>
      </c>
      <c r="G230" s="48">
        <v>0</v>
      </c>
      <c r="H230" s="48">
        <v>0</v>
      </c>
      <c r="I230" s="48">
        <f t="shared" si="534"/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0</v>
      </c>
      <c r="P230" s="48">
        <f t="shared" si="470"/>
        <v>0</v>
      </c>
      <c r="Q230" s="48">
        <v>0</v>
      </c>
      <c r="R230" s="48">
        <v>0</v>
      </c>
      <c r="S230" s="48">
        <v>0</v>
      </c>
      <c r="T230" s="48">
        <v>0</v>
      </c>
      <c r="U230" s="48">
        <f t="shared" si="482"/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8">
        <f t="shared" si="483"/>
        <v>0</v>
      </c>
      <c r="AF230" s="48">
        <v>0</v>
      </c>
      <c r="AG230" s="48">
        <v>0</v>
      </c>
      <c r="AH230" s="48">
        <v>0</v>
      </c>
      <c r="AI230" s="48">
        <v>0</v>
      </c>
      <c r="AJ230" s="53"/>
      <c r="AK230" s="53"/>
      <c r="AL230" s="48">
        <v>0</v>
      </c>
      <c r="AM230" s="48">
        <v>0</v>
      </c>
      <c r="AN230" s="48">
        <v>0</v>
      </c>
      <c r="AO230" s="48">
        <v>0</v>
      </c>
      <c r="AP230" s="48">
        <v>0</v>
      </c>
      <c r="AQ230" s="48">
        <v>0</v>
      </c>
      <c r="AR230" s="48">
        <v>0</v>
      </c>
      <c r="AS230" s="48">
        <v>0</v>
      </c>
      <c r="AT230" s="48">
        <v>0</v>
      </c>
      <c r="AU230" s="48">
        <v>0</v>
      </c>
      <c r="AV230" s="48">
        <v>0</v>
      </c>
      <c r="AW230" s="48">
        <v>0</v>
      </c>
      <c r="AX230" s="48">
        <v>0</v>
      </c>
      <c r="AY230" s="48">
        <v>0</v>
      </c>
      <c r="AZ230" s="48">
        <v>0</v>
      </c>
      <c r="BA230" s="48">
        <f>SUM(BB230+BF230+BI230+BJ230+BM230)</f>
        <v>0</v>
      </c>
      <c r="BB230" s="48">
        <f t="shared" si="484"/>
        <v>0</v>
      </c>
      <c r="BC230" s="48">
        <v>0</v>
      </c>
      <c r="BD230" s="48">
        <v>0</v>
      </c>
      <c r="BE230" s="48">
        <v>0</v>
      </c>
      <c r="BF230" s="48">
        <f t="shared" si="485"/>
        <v>0</v>
      </c>
      <c r="BG230" s="48">
        <v>0</v>
      </c>
      <c r="BH230" s="48">
        <v>0</v>
      </c>
      <c r="BI230" s="48">
        <v>0</v>
      </c>
      <c r="BJ230" s="48">
        <f t="shared" si="472"/>
        <v>0</v>
      </c>
      <c r="BK230" s="48">
        <v>0</v>
      </c>
      <c r="BL230" s="48">
        <v>0</v>
      </c>
      <c r="BM230" s="48">
        <f t="shared" si="486"/>
        <v>0</v>
      </c>
      <c r="BN230" s="48">
        <v>0</v>
      </c>
      <c r="BO230" s="48">
        <v>0</v>
      </c>
      <c r="BP230" s="48">
        <v>0</v>
      </c>
      <c r="BQ230" s="48">
        <v>0</v>
      </c>
      <c r="BR230" s="48">
        <v>0</v>
      </c>
      <c r="BS230" s="48">
        <v>0</v>
      </c>
      <c r="BT230" s="48">
        <v>0</v>
      </c>
      <c r="BU230" s="48">
        <v>0</v>
      </c>
      <c r="BV230" s="48">
        <v>0</v>
      </c>
      <c r="BW230" s="48">
        <v>0</v>
      </c>
      <c r="BX230" s="48">
        <v>0</v>
      </c>
      <c r="BY230" s="48">
        <f t="shared" si="487"/>
        <v>400000</v>
      </c>
      <c r="BZ230" s="48">
        <f t="shared" si="488"/>
        <v>400000</v>
      </c>
      <c r="CA230" s="48">
        <f t="shared" si="535"/>
        <v>400000</v>
      </c>
      <c r="CB230" s="48">
        <v>0</v>
      </c>
      <c r="CC230" s="48">
        <v>400000</v>
      </c>
      <c r="CD230" s="48">
        <f t="shared" si="489"/>
        <v>0</v>
      </c>
      <c r="CE230" s="48">
        <v>0</v>
      </c>
      <c r="CF230" s="48">
        <v>0</v>
      </c>
      <c r="CG230" s="48">
        <v>0</v>
      </c>
      <c r="CH230" s="48">
        <v>0</v>
      </c>
      <c r="CI230" s="48">
        <v>0</v>
      </c>
      <c r="CJ230" s="48">
        <f t="shared" si="490"/>
        <v>0</v>
      </c>
      <c r="CK230" s="48">
        <v>0</v>
      </c>
      <c r="CL230" s="48">
        <v>0</v>
      </c>
      <c r="CM230" s="48">
        <v>0</v>
      </c>
      <c r="CN230" s="48"/>
      <c r="CO230" s="48"/>
      <c r="CP230" s="48">
        <v>0</v>
      </c>
      <c r="CQ230" s="48">
        <f t="shared" si="474"/>
        <v>0</v>
      </c>
      <c r="CR230" s="48">
        <f t="shared" si="475"/>
        <v>0</v>
      </c>
      <c r="CS230" s="48">
        <v>0</v>
      </c>
      <c r="CT230" s="50">
        <v>0</v>
      </c>
      <c r="CU230" s="51"/>
      <c r="CV230" s="51"/>
      <c r="CW230" s="51"/>
      <c r="CX230" s="51"/>
      <c r="CY230" s="51"/>
      <c r="CZ230" s="51"/>
      <c r="DA230" s="51"/>
      <c r="DB230" s="51"/>
      <c r="DC230" s="51"/>
      <c r="DD230" s="51"/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1"/>
      <c r="DQ230" s="51"/>
      <c r="DR230" s="51"/>
      <c r="DS230" s="51"/>
      <c r="DT230" s="51"/>
    </row>
    <row r="231" spans="1:124" s="51" customFormat="1" ht="46.8" x14ac:dyDescent="0.3">
      <c r="A231" s="58"/>
      <c r="B231" s="59" t="s">
        <v>104</v>
      </c>
      <c r="C231" s="22" t="s">
        <v>499</v>
      </c>
      <c r="D231" s="60">
        <f t="shared" si="479"/>
        <v>2500000</v>
      </c>
      <c r="E231" s="54">
        <f t="shared" si="480"/>
        <v>2500000</v>
      </c>
      <c r="F231" s="54">
        <f t="shared" si="481"/>
        <v>2500000</v>
      </c>
      <c r="G231" s="54">
        <v>0</v>
      </c>
      <c r="H231" s="54">
        <v>0</v>
      </c>
      <c r="I231" s="54">
        <f t="shared" ref="I231" si="536">SUM(J231:O231)</f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f t="shared" ref="P231" si="537">SUM(Q231:R231)</f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f t="shared" si="482"/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f t="shared" si="483"/>
        <v>2500000</v>
      </c>
      <c r="AF231" s="62"/>
      <c r="AG231" s="62"/>
      <c r="AH231" s="54">
        <v>0</v>
      </c>
      <c r="AI231" s="54">
        <v>0</v>
      </c>
      <c r="AJ231" s="54">
        <v>0</v>
      </c>
      <c r="AK231" s="54">
        <v>0</v>
      </c>
      <c r="AL231" s="54">
        <v>0</v>
      </c>
      <c r="AM231" s="54">
        <v>0</v>
      </c>
      <c r="AN231" s="54">
        <v>0</v>
      </c>
      <c r="AO231" s="54">
        <v>0</v>
      </c>
      <c r="AP231" s="54">
        <v>0</v>
      </c>
      <c r="AQ231" s="54">
        <v>0</v>
      </c>
      <c r="AR231" s="54">
        <v>0</v>
      </c>
      <c r="AS231" s="54">
        <v>0</v>
      </c>
      <c r="AT231" s="54">
        <v>0</v>
      </c>
      <c r="AU231" s="54">
        <v>0</v>
      </c>
      <c r="AV231" s="54">
        <v>0</v>
      </c>
      <c r="AW231" s="54">
        <v>0</v>
      </c>
      <c r="AX231" s="54">
        <v>0</v>
      </c>
      <c r="AY231" s="54">
        <v>0</v>
      </c>
      <c r="AZ231" s="61">
        <v>2500000</v>
      </c>
      <c r="BA231" s="54">
        <f>SUM(BB231+BF231+BI231+BJ231+BM231)</f>
        <v>0</v>
      </c>
      <c r="BB231" s="54">
        <f t="shared" si="484"/>
        <v>0</v>
      </c>
      <c r="BC231" s="54">
        <v>0</v>
      </c>
      <c r="BD231" s="54">
        <v>0</v>
      </c>
      <c r="BE231" s="54">
        <v>0</v>
      </c>
      <c r="BF231" s="54">
        <f t="shared" si="485"/>
        <v>0</v>
      </c>
      <c r="BG231" s="54">
        <v>0</v>
      </c>
      <c r="BH231" s="54">
        <v>0</v>
      </c>
      <c r="BI231" s="54">
        <v>0</v>
      </c>
      <c r="BJ231" s="54">
        <f t="shared" si="472"/>
        <v>0</v>
      </c>
      <c r="BK231" s="54">
        <v>0</v>
      </c>
      <c r="BL231" s="54">
        <v>0</v>
      </c>
      <c r="BM231" s="54">
        <f t="shared" si="486"/>
        <v>0</v>
      </c>
      <c r="BN231" s="54">
        <v>0</v>
      </c>
      <c r="BO231" s="54">
        <v>0</v>
      </c>
      <c r="BP231" s="54">
        <v>0</v>
      </c>
      <c r="BQ231" s="54">
        <v>0</v>
      </c>
      <c r="BR231" s="54">
        <v>0</v>
      </c>
      <c r="BS231" s="54">
        <v>0</v>
      </c>
      <c r="BT231" s="54">
        <v>0</v>
      </c>
      <c r="BU231" s="54">
        <v>0</v>
      </c>
      <c r="BV231" s="54">
        <v>0</v>
      </c>
      <c r="BW231" s="54">
        <v>0</v>
      </c>
      <c r="BX231" s="54">
        <v>0</v>
      </c>
      <c r="BY231" s="54">
        <f t="shared" si="487"/>
        <v>0</v>
      </c>
      <c r="BZ231" s="54">
        <f t="shared" si="488"/>
        <v>0</v>
      </c>
      <c r="CA231" s="54">
        <f t="shared" ref="CA231" si="538">SUM(CB231:CC231)</f>
        <v>0</v>
      </c>
      <c r="CB231" s="54">
        <v>0</v>
      </c>
      <c r="CC231" s="54">
        <v>0</v>
      </c>
      <c r="CD231" s="48">
        <f t="shared" si="489"/>
        <v>0</v>
      </c>
      <c r="CE231" s="54">
        <v>0</v>
      </c>
      <c r="CF231" s="54">
        <v>0</v>
      </c>
      <c r="CG231" s="54">
        <v>0</v>
      </c>
      <c r="CH231" s="54">
        <v>0</v>
      </c>
      <c r="CI231" s="54">
        <v>0</v>
      </c>
      <c r="CJ231" s="54">
        <f t="shared" si="490"/>
        <v>0</v>
      </c>
      <c r="CK231" s="54">
        <v>0</v>
      </c>
      <c r="CL231" s="54">
        <v>0</v>
      </c>
      <c r="CM231" s="54">
        <v>0</v>
      </c>
      <c r="CN231" s="54"/>
      <c r="CO231" s="54"/>
      <c r="CP231" s="54">
        <v>0</v>
      </c>
      <c r="CQ231" s="54">
        <f t="shared" si="474"/>
        <v>0</v>
      </c>
      <c r="CR231" s="54">
        <f t="shared" si="475"/>
        <v>0</v>
      </c>
      <c r="CS231" s="54">
        <v>0</v>
      </c>
      <c r="CT231" s="63">
        <v>0</v>
      </c>
    </row>
    <row r="232" spans="1:124" s="51" customFormat="1" ht="15.6" x14ac:dyDescent="0.3">
      <c r="A232" s="39"/>
      <c r="B232" s="39"/>
      <c r="C232" s="15" t="s">
        <v>567</v>
      </c>
      <c r="D232" s="45">
        <f t="shared" ref="D232:AI232" si="539">SUM(D233:D258)</f>
        <v>252370526</v>
      </c>
      <c r="E232" s="45">
        <f t="shared" si="539"/>
        <v>235119600</v>
      </c>
      <c r="F232" s="45">
        <f t="shared" si="539"/>
        <v>234924279</v>
      </c>
      <c r="G232" s="45">
        <f t="shared" si="539"/>
        <v>102517131</v>
      </c>
      <c r="H232" s="45">
        <f t="shared" si="539"/>
        <v>20471855</v>
      </c>
      <c r="I232" s="45">
        <f t="shared" si="539"/>
        <v>52827108</v>
      </c>
      <c r="J232" s="45">
        <f t="shared" si="539"/>
        <v>17293698</v>
      </c>
      <c r="K232" s="45">
        <f t="shared" si="539"/>
        <v>2296427</v>
      </c>
      <c r="L232" s="45">
        <f t="shared" si="539"/>
        <v>2114352</v>
      </c>
      <c r="M232" s="45">
        <f t="shared" si="539"/>
        <v>2500</v>
      </c>
      <c r="N232" s="45">
        <f t="shared" si="539"/>
        <v>10304193</v>
      </c>
      <c r="O232" s="45">
        <f t="shared" si="539"/>
        <v>20815938</v>
      </c>
      <c r="P232" s="45">
        <f t="shared" si="539"/>
        <v>813896</v>
      </c>
      <c r="Q232" s="45">
        <f t="shared" si="539"/>
        <v>131298</v>
      </c>
      <c r="R232" s="45">
        <f t="shared" si="539"/>
        <v>682598</v>
      </c>
      <c r="S232" s="45">
        <f t="shared" si="539"/>
        <v>173072</v>
      </c>
      <c r="T232" s="45">
        <f t="shared" si="539"/>
        <v>1769764</v>
      </c>
      <c r="U232" s="45">
        <f t="shared" si="539"/>
        <v>10257523</v>
      </c>
      <c r="V232" s="45">
        <f t="shared" si="539"/>
        <v>2861323</v>
      </c>
      <c r="W232" s="45">
        <f t="shared" si="539"/>
        <v>3730473</v>
      </c>
      <c r="X232" s="45">
        <f t="shared" si="539"/>
        <v>1330552</v>
      </c>
      <c r="Y232" s="45">
        <f t="shared" si="539"/>
        <v>988598</v>
      </c>
      <c r="Z232" s="45">
        <f t="shared" si="539"/>
        <v>772706</v>
      </c>
      <c r="AA232" s="45">
        <f t="shared" si="539"/>
        <v>384860</v>
      </c>
      <c r="AB232" s="45">
        <f t="shared" si="539"/>
        <v>0</v>
      </c>
      <c r="AC232" s="45">
        <f t="shared" si="539"/>
        <v>189011</v>
      </c>
      <c r="AD232" s="45">
        <f t="shared" si="539"/>
        <v>0</v>
      </c>
      <c r="AE232" s="45">
        <f t="shared" si="539"/>
        <v>46093930</v>
      </c>
      <c r="AF232" s="45">
        <f t="shared" si="539"/>
        <v>687501</v>
      </c>
      <c r="AG232" s="45">
        <f t="shared" si="539"/>
        <v>0</v>
      </c>
      <c r="AH232" s="45">
        <f t="shared" si="539"/>
        <v>3614092</v>
      </c>
      <c r="AI232" s="45">
        <f t="shared" si="539"/>
        <v>9024598</v>
      </c>
      <c r="AJ232" s="45">
        <f t="shared" ref="AJ232:BL232" si="540">SUM(AJ233:AJ258)</f>
        <v>708292</v>
      </c>
      <c r="AK232" s="45">
        <f t="shared" si="540"/>
        <v>861727</v>
      </c>
      <c r="AL232" s="45">
        <f t="shared" si="540"/>
        <v>1000</v>
      </c>
      <c r="AM232" s="45">
        <f t="shared" si="540"/>
        <v>472217</v>
      </c>
      <c r="AN232" s="45">
        <f t="shared" si="540"/>
        <v>3166590</v>
      </c>
      <c r="AO232" s="45">
        <f t="shared" si="540"/>
        <v>10000</v>
      </c>
      <c r="AP232" s="45">
        <f t="shared" si="540"/>
        <v>20960</v>
      </c>
      <c r="AQ232" s="45">
        <f t="shared" si="540"/>
        <v>112350</v>
      </c>
      <c r="AR232" s="45">
        <f t="shared" si="540"/>
        <v>605072</v>
      </c>
      <c r="AS232" s="45">
        <f t="shared" si="540"/>
        <v>715047</v>
      </c>
      <c r="AT232" s="45">
        <f t="shared" si="540"/>
        <v>0</v>
      </c>
      <c r="AU232" s="45">
        <f t="shared" si="540"/>
        <v>3960</v>
      </c>
      <c r="AV232" s="45">
        <f t="shared" si="540"/>
        <v>73591</v>
      </c>
      <c r="AW232" s="45">
        <f t="shared" si="540"/>
        <v>1254064</v>
      </c>
      <c r="AX232" s="45">
        <f t="shared" si="540"/>
        <v>282437</v>
      </c>
      <c r="AY232" s="45">
        <f t="shared" si="540"/>
        <v>120000</v>
      </c>
      <c r="AZ232" s="45">
        <f t="shared" si="540"/>
        <v>24360432</v>
      </c>
      <c r="BA232" s="45">
        <f t="shared" si="540"/>
        <v>195321</v>
      </c>
      <c r="BB232" s="45">
        <f t="shared" si="540"/>
        <v>0</v>
      </c>
      <c r="BC232" s="45">
        <f t="shared" si="540"/>
        <v>0</v>
      </c>
      <c r="BD232" s="45">
        <f t="shared" si="540"/>
        <v>0</v>
      </c>
      <c r="BE232" s="45">
        <f t="shared" si="540"/>
        <v>0</v>
      </c>
      <c r="BF232" s="45">
        <f t="shared" si="540"/>
        <v>0</v>
      </c>
      <c r="BG232" s="45">
        <f t="shared" si="540"/>
        <v>0</v>
      </c>
      <c r="BH232" s="45">
        <f t="shared" si="540"/>
        <v>0</v>
      </c>
      <c r="BI232" s="45">
        <f t="shared" si="540"/>
        <v>0</v>
      </c>
      <c r="BJ232" s="45">
        <f t="shared" si="540"/>
        <v>0</v>
      </c>
      <c r="BK232" s="45">
        <f t="shared" si="540"/>
        <v>0</v>
      </c>
      <c r="BL232" s="45">
        <f t="shared" si="540"/>
        <v>0</v>
      </c>
      <c r="BM232" s="45">
        <f t="shared" ref="BM232:CM232" si="541">SUM(BM233:BM258)</f>
        <v>195321</v>
      </c>
      <c r="BN232" s="45">
        <f t="shared" si="541"/>
        <v>0</v>
      </c>
      <c r="BO232" s="45">
        <f t="shared" si="541"/>
        <v>0</v>
      </c>
      <c r="BP232" s="45">
        <f t="shared" si="541"/>
        <v>5000</v>
      </c>
      <c r="BQ232" s="45">
        <f t="shared" si="541"/>
        <v>0</v>
      </c>
      <c r="BR232" s="45">
        <f t="shared" si="541"/>
        <v>0</v>
      </c>
      <c r="BS232" s="45">
        <f t="shared" si="541"/>
        <v>0</v>
      </c>
      <c r="BT232" s="45">
        <f t="shared" si="541"/>
        <v>0</v>
      </c>
      <c r="BU232" s="45">
        <f t="shared" si="541"/>
        <v>0</v>
      </c>
      <c r="BV232" s="45">
        <f t="shared" si="541"/>
        <v>0</v>
      </c>
      <c r="BW232" s="45">
        <f t="shared" si="541"/>
        <v>25608</v>
      </c>
      <c r="BX232" s="45">
        <f t="shared" si="541"/>
        <v>164713</v>
      </c>
      <c r="BY232" s="45">
        <f t="shared" si="541"/>
        <v>17250926</v>
      </c>
      <c r="BZ232" s="45">
        <f t="shared" si="541"/>
        <v>17250926</v>
      </c>
      <c r="CA232" s="45">
        <f t="shared" si="541"/>
        <v>12475380</v>
      </c>
      <c r="CB232" s="45">
        <f t="shared" si="541"/>
        <v>254180</v>
      </c>
      <c r="CC232" s="45">
        <f t="shared" si="541"/>
        <v>12221200</v>
      </c>
      <c r="CD232" s="45">
        <f t="shared" si="541"/>
        <v>0</v>
      </c>
      <c r="CE232" s="45">
        <f t="shared" si="541"/>
        <v>0</v>
      </c>
      <c r="CF232" s="45">
        <f t="shared" ref="CF232:CG232" si="542">SUM(CF233:CF258)</f>
        <v>0</v>
      </c>
      <c r="CG232" s="45">
        <f t="shared" si="542"/>
        <v>0</v>
      </c>
      <c r="CH232" s="45">
        <f t="shared" si="541"/>
        <v>0</v>
      </c>
      <c r="CI232" s="45">
        <f t="shared" ref="CI232" si="543">SUM(CI233:CI258)</f>
        <v>0</v>
      </c>
      <c r="CJ232" s="45">
        <f t="shared" si="541"/>
        <v>4775546</v>
      </c>
      <c r="CK232" s="45">
        <f t="shared" si="541"/>
        <v>0</v>
      </c>
      <c r="CL232" s="45">
        <f t="shared" ref="CL232" si="544">SUM(CL233:CL258)</f>
        <v>3975402</v>
      </c>
      <c r="CM232" s="45">
        <f t="shared" si="541"/>
        <v>800144</v>
      </c>
      <c r="CN232" s="45"/>
      <c r="CO232" s="45"/>
      <c r="CP232" s="45">
        <f t="shared" ref="CP232:CT232" si="545">SUM(CP233:CP258)</f>
        <v>0</v>
      </c>
      <c r="CQ232" s="45">
        <f t="shared" si="545"/>
        <v>0</v>
      </c>
      <c r="CR232" s="45">
        <f t="shared" si="545"/>
        <v>0</v>
      </c>
      <c r="CS232" s="45">
        <f t="shared" si="545"/>
        <v>0</v>
      </c>
      <c r="CT232" s="46">
        <f t="shared" si="545"/>
        <v>0</v>
      </c>
    </row>
    <row r="233" spans="1:124" s="51" customFormat="1" ht="31.2" x14ac:dyDescent="0.3">
      <c r="A233" s="47" t="s">
        <v>1</v>
      </c>
      <c r="B233" s="47" t="s">
        <v>80</v>
      </c>
      <c r="C233" s="16" t="s">
        <v>568</v>
      </c>
      <c r="D233" s="45">
        <f t="shared" ref="D233:D258" si="546">SUM(E233+BY233+CQ233)</f>
        <v>110000</v>
      </c>
      <c r="E233" s="48">
        <f t="shared" ref="E233:E258" si="547">SUM(F233+BA233)</f>
        <v>110000</v>
      </c>
      <c r="F233" s="48">
        <f t="shared" ref="F233:F258" si="548">SUM(G233+H233+I233+P233+S233+T233+U233+AE233+AD233)</f>
        <v>110000</v>
      </c>
      <c r="G233" s="49">
        <v>0</v>
      </c>
      <c r="H233" s="49">
        <v>0</v>
      </c>
      <c r="I233" s="48">
        <f t="shared" si="469"/>
        <v>2000</v>
      </c>
      <c r="J233" s="49">
        <v>0</v>
      </c>
      <c r="K233" s="49">
        <v>0</v>
      </c>
      <c r="L233" s="49">
        <v>0</v>
      </c>
      <c r="M233" s="49">
        <v>0</v>
      </c>
      <c r="N233" s="49">
        <v>0</v>
      </c>
      <c r="O233" s="49">
        <v>2000</v>
      </c>
      <c r="P233" s="48">
        <f t="shared" si="470"/>
        <v>0</v>
      </c>
      <c r="Q233" s="49">
        <v>0</v>
      </c>
      <c r="R233" s="49">
        <v>0</v>
      </c>
      <c r="S233" s="49">
        <v>0</v>
      </c>
      <c r="T233" s="49">
        <v>0</v>
      </c>
      <c r="U233" s="48">
        <f t="shared" ref="U233:U258" si="549">SUM(V233:AC233)</f>
        <v>0</v>
      </c>
      <c r="V233" s="49">
        <v>0</v>
      </c>
      <c r="W233" s="49">
        <v>0</v>
      </c>
      <c r="X233" s="49">
        <v>0</v>
      </c>
      <c r="Y233" s="49">
        <v>0</v>
      </c>
      <c r="Z233" s="49">
        <v>0</v>
      </c>
      <c r="AA233" s="49">
        <v>0</v>
      </c>
      <c r="AB233" s="49">
        <v>0</v>
      </c>
      <c r="AC233" s="49">
        <v>0</v>
      </c>
      <c r="AD233" s="49">
        <v>0</v>
      </c>
      <c r="AE233" s="48">
        <f t="shared" ref="AE233:AE258" si="550">SUM(AF233:AZ233)</f>
        <v>108000</v>
      </c>
      <c r="AF233" s="53"/>
      <c r="AG233" s="53"/>
      <c r="AH233" s="49">
        <v>0</v>
      </c>
      <c r="AI233" s="49">
        <v>0</v>
      </c>
      <c r="AJ233" s="49">
        <v>0</v>
      </c>
      <c r="AK233" s="49">
        <v>0</v>
      </c>
      <c r="AL233" s="49">
        <v>0</v>
      </c>
      <c r="AM233" s="49">
        <v>0</v>
      </c>
      <c r="AN233" s="49">
        <v>88000</v>
      </c>
      <c r="AO233" s="49">
        <v>0</v>
      </c>
      <c r="AP233" s="49">
        <v>0</v>
      </c>
      <c r="AQ233" s="49">
        <v>0</v>
      </c>
      <c r="AR233" s="49">
        <v>0</v>
      </c>
      <c r="AS233" s="49">
        <v>0</v>
      </c>
      <c r="AT233" s="49">
        <v>0</v>
      </c>
      <c r="AU233" s="49">
        <v>0</v>
      </c>
      <c r="AV233" s="49">
        <v>0</v>
      </c>
      <c r="AW233" s="49">
        <v>0</v>
      </c>
      <c r="AX233" s="49">
        <v>0</v>
      </c>
      <c r="AY233" s="49">
        <v>0</v>
      </c>
      <c r="AZ233" s="49">
        <v>20000</v>
      </c>
      <c r="BA233" s="48">
        <f t="shared" ref="BA233:BA258" si="551">SUM(BB233+BF233+BI233+BJ233+BM233)</f>
        <v>0</v>
      </c>
      <c r="BB233" s="48">
        <f t="shared" ref="BB233:BB258" si="552">SUM(BC233:BE233)</f>
        <v>0</v>
      </c>
      <c r="BC233" s="48">
        <v>0</v>
      </c>
      <c r="BD233" s="48">
        <v>0</v>
      </c>
      <c r="BE233" s="48">
        <v>0</v>
      </c>
      <c r="BF233" s="48">
        <f t="shared" ref="BF233:BF258" si="553">SUM(BH233:BH233)</f>
        <v>0</v>
      </c>
      <c r="BG233" s="48">
        <v>0</v>
      </c>
      <c r="BH233" s="48">
        <v>0</v>
      </c>
      <c r="BI233" s="48">
        <v>0</v>
      </c>
      <c r="BJ233" s="48">
        <f t="shared" si="472"/>
        <v>0</v>
      </c>
      <c r="BK233" s="48">
        <v>0</v>
      </c>
      <c r="BL233" s="48">
        <v>0</v>
      </c>
      <c r="BM233" s="48">
        <f t="shared" ref="BM233:BM258" si="554">SUM(BN233:BX233)</f>
        <v>0</v>
      </c>
      <c r="BN233" s="48">
        <v>0</v>
      </c>
      <c r="BO233" s="48">
        <v>0</v>
      </c>
      <c r="BP233" s="48">
        <v>0</v>
      </c>
      <c r="BQ233" s="48">
        <v>0</v>
      </c>
      <c r="BR233" s="48">
        <v>0</v>
      </c>
      <c r="BS233" s="48">
        <v>0</v>
      </c>
      <c r="BT233" s="48">
        <v>0</v>
      </c>
      <c r="BU233" s="48">
        <v>0</v>
      </c>
      <c r="BV233" s="48">
        <v>0</v>
      </c>
      <c r="BW233" s="48">
        <v>0</v>
      </c>
      <c r="BX233" s="48">
        <v>0</v>
      </c>
      <c r="BY233" s="48">
        <f t="shared" ref="BY233:BY258" si="555">SUM(BZ233+CP233)</f>
        <v>0</v>
      </c>
      <c r="BZ233" s="48">
        <f t="shared" ref="BZ233:BZ258" si="556">SUM(CA233+CD233+CJ233)</f>
        <v>0</v>
      </c>
      <c r="CA233" s="48">
        <f t="shared" si="473"/>
        <v>0</v>
      </c>
      <c r="CB233" s="53"/>
      <c r="CC233" s="49">
        <v>0</v>
      </c>
      <c r="CD233" s="48">
        <f t="shared" ref="CD233:CD258" si="557">SUM(CE233:CI233)</f>
        <v>0</v>
      </c>
      <c r="CE233" s="48">
        <v>0</v>
      </c>
      <c r="CF233" s="48">
        <v>0</v>
      </c>
      <c r="CG233" s="48">
        <v>0</v>
      </c>
      <c r="CH233" s="48">
        <v>0</v>
      </c>
      <c r="CI233" s="48">
        <v>0</v>
      </c>
      <c r="CJ233" s="48">
        <f t="shared" ref="CJ233:CJ258" si="558">SUM(CK233:CO233)</f>
        <v>0</v>
      </c>
      <c r="CK233" s="26">
        <v>0</v>
      </c>
      <c r="CL233" s="26">
        <v>0</v>
      </c>
      <c r="CM233" s="48">
        <v>0</v>
      </c>
      <c r="CN233" s="48">
        <v>0</v>
      </c>
      <c r="CO233" s="48">
        <v>0</v>
      </c>
      <c r="CP233" s="48">
        <v>0</v>
      </c>
      <c r="CQ233" s="48">
        <f t="shared" si="474"/>
        <v>0</v>
      </c>
      <c r="CR233" s="48">
        <f t="shared" si="475"/>
        <v>0</v>
      </c>
      <c r="CS233" s="48">
        <v>0</v>
      </c>
      <c r="CT233" s="50">
        <v>0</v>
      </c>
    </row>
    <row r="234" spans="1:124" s="51" customFormat="1" ht="31.2" x14ac:dyDescent="0.3">
      <c r="A234" s="47" t="s">
        <v>1</v>
      </c>
      <c r="B234" s="47" t="s">
        <v>82</v>
      </c>
      <c r="C234" s="16" t="s">
        <v>569</v>
      </c>
      <c r="D234" s="45">
        <f t="shared" si="546"/>
        <v>176056</v>
      </c>
      <c r="E234" s="48">
        <f t="shared" si="547"/>
        <v>176056</v>
      </c>
      <c r="F234" s="48">
        <f t="shared" si="548"/>
        <v>176056</v>
      </c>
      <c r="G234" s="49">
        <v>0</v>
      </c>
      <c r="H234" s="49">
        <v>0</v>
      </c>
      <c r="I234" s="48">
        <f t="shared" si="469"/>
        <v>21577</v>
      </c>
      <c r="J234" s="49">
        <v>0</v>
      </c>
      <c r="K234" s="49">
        <v>0</v>
      </c>
      <c r="L234" s="49">
        <v>13277</v>
      </c>
      <c r="M234" s="49">
        <v>0</v>
      </c>
      <c r="N234" s="49">
        <v>0</v>
      </c>
      <c r="O234" s="49">
        <v>8300</v>
      </c>
      <c r="P234" s="48">
        <f t="shared" si="470"/>
        <v>0</v>
      </c>
      <c r="Q234" s="49">
        <v>0</v>
      </c>
      <c r="R234" s="49">
        <v>0</v>
      </c>
      <c r="S234" s="49">
        <v>0</v>
      </c>
      <c r="T234" s="49">
        <v>0</v>
      </c>
      <c r="U234" s="48">
        <f t="shared" si="549"/>
        <v>8000</v>
      </c>
      <c r="V234" s="49">
        <v>8000</v>
      </c>
      <c r="W234" s="49">
        <v>0</v>
      </c>
      <c r="X234" s="49">
        <v>0</v>
      </c>
      <c r="Y234" s="49">
        <v>0</v>
      </c>
      <c r="Z234" s="49">
        <v>0</v>
      </c>
      <c r="AA234" s="49">
        <v>0</v>
      </c>
      <c r="AB234" s="49">
        <v>0</v>
      </c>
      <c r="AC234" s="49">
        <v>0</v>
      </c>
      <c r="AD234" s="49">
        <v>0</v>
      </c>
      <c r="AE234" s="48">
        <f t="shared" si="550"/>
        <v>146479</v>
      </c>
      <c r="AF234" s="53"/>
      <c r="AG234" s="53"/>
      <c r="AH234" s="49">
        <v>0</v>
      </c>
      <c r="AI234" s="49">
        <v>5000</v>
      </c>
      <c r="AJ234" s="49">
        <v>0</v>
      </c>
      <c r="AK234" s="49">
        <v>0</v>
      </c>
      <c r="AL234" s="49">
        <v>0</v>
      </c>
      <c r="AM234" s="49">
        <v>0</v>
      </c>
      <c r="AN234" s="49">
        <v>0</v>
      </c>
      <c r="AO234" s="49">
        <v>0</v>
      </c>
      <c r="AP234" s="49">
        <v>0</v>
      </c>
      <c r="AQ234" s="49">
        <v>0</v>
      </c>
      <c r="AR234" s="49">
        <v>0</v>
      </c>
      <c r="AS234" s="49">
        <v>0</v>
      </c>
      <c r="AT234" s="49">
        <v>0</v>
      </c>
      <c r="AU234" s="49">
        <v>0</v>
      </c>
      <c r="AV234" s="49">
        <v>0</v>
      </c>
      <c r="AW234" s="49">
        <v>0</v>
      </c>
      <c r="AX234" s="49">
        <v>0</v>
      </c>
      <c r="AY234" s="49">
        <v>0</v>
      </c>
      <c r="AZ234" s="49">
        <v>141479</v>
      </c>
      <c r="BA234" s="48">
        <f t="shared" si="551"/>
        <v>0</v>
      </c>
      <c r="BB234" s="48">
        <f t="shared" si="552"/>
        <v>0</v>
      </c>
      <c r="BC234" s="48">
        <v>0</v>
      </c>
      <c r="BD234" s="48">
        <v>0</v>
      </c>
      <c r="BE234" s="48">
        <v>0</v>
      </c>
      <c r="BF234" s="48">
        <f t="shared" si="553"/>
        <v>0</v>
      </c>
      <c r="BG234" s="48">
        <v>0</v>
      </c>
      <c r="BH234" s="48">
        <v>0</v>
      </c>
      <c r="BI234" s="48">
        <v>0</v>
      </c>
      <c r="BJ234" s="48">
        <f t="shared" si="472"/>
        <v>0</v>
      </c>
      <c r="BK234" s="48">
        <v>0</v>
      </c>
      <c r="BL234" s="48">
        <v>0</v>
      </c>
      <c r="BM234" s="48">
        <f t="shared" si="554"/>
        <v>0</v>
      </c>
      <c r="BN234" s="48">
        <v>0</v>
      </c>
      <c r="BO234" s="48">
        <v>0</v>
      </c>
      <c r="BP234" s="48">
        <v>0</v>
      </c>
      <c r="BQ234" s="48">
        <v>0</v>
      </c>
      <c r="BR234" s="48">
        <v>0</v>
      </c>
      <c r="BS234" s="48">
        <v>0</v>
      </c>
      <c r="BT234" s="48">
        <v>0</v>
      </c>
      <c r="BU234" s="48">
        <v>0</v>
      </c>
      <c r="BV234" s="48">
        <v>0</v>
      </c>
      <c r="BW234" s="48">
        <v>0</v>
      </c>
      <c r="BX234" s="48">
        <v>0</v>
      </c>
      <c r="BY234" s="48">
        <f t="shared" si="555"/>
        <v>0</v>
      </c>
      <c r="BZ234" s="48">
        <f t="shared" si="556"/>
        <v>0</v>
      </c>
      <c r="CA234" s="48">
        <f t="shared" si="473"/>
        <v>0</v>
      </c>
      <c r="CB234" s="53"/>
      <c r="CC234" s="49">
        <v>0</v>
      </c>
      <c r="CD234" s="48">
        <f t="shared" si="557"/>
        <v>0</v>
      </c>
      <c r="CE234" s="48">
        <v>0</v>
      </c>
      <c r="CF234" s="48">
        <v>0</v>
      </c>
      <c r="CG234" s="48">
        <v>0</v>
      </c>
      <c r="CH234" s="48">
        <v>0</v>
      </c>
      <c r="CI234" s="48">
        <v>0</v>
      </c>
      <c r="CJ234" s="48">
        <f t="shared" si="558"/>
        <v>0</v>
      </c>
      <c r="CK234" s="26">
        <v>0</v>
      </c>
      <c r="CL234" s="26">
        <v>0</v>
      </c>
      <c r="CM234" s="48">
        <v>0</v>
      </c>
      <c r="CN234" s="48">
        <v>0</v>
      </c>
      <c r="CO234" s="48">
        <v>0</v>
      </c>
      <c r="CP234" s="48">
        <v>0</v>
      </c>
      <c r="CQ234" s="48">
        <f t="shared" si="474"/>
        <v>0</v>
      </c>
      <c r="CR234" s="48">
        <f t="shared" si="475"/>
        <v>0</v>
      </c>
      <c r="CS234" s="48">
        <v>0</v>
      </c>
      <c r="CT234" s="50">
        <v>0</v>
      </c>
    </row>
    <row r="235" spans="1:124" s="51" customFormat="1" ht="31.2" x14ac:dyDescent="0.3">
      <c r="A235" s="47" t="s">
        <v>1</v>
      </c>
      <c r="B235" s="47" t="s">
        <v>84</v>
      </c>
      <c r="C235" s="16" t="s">
        <v>570</v>
      </c>
      <c r="D235" s="45">
        <f t="shared" si="546"/>
        <v>5495818</v>
      </c>
      <c r="E235" s="48">
        <f t="shared" si="547"/>
        <v>5425636</v>
      </c>
      <c r="F235" s="48">
        <f t="shared" si="548"/>
        <v>5425636</v>
      </c>
      <c r="G235" s="49">
        <v>3774699</v>
      </c>
      <c r="H235" s="49">
        <v>909981</v>
      </c>
      <c r="I235" s="48">
        <f>SUM(J235:O235)</f>
        <v>401744</v>
      </c>
      <c r="J235" s="49">
        <v>11200</v>
      </c>
      <c r="K235" s="49">
        <v>1987</v>
      </c>
      <c r="L235" s="49">
        <v>130240</v>
      </c>
      <c r="M235" s="49">
        <v>0</v>
      </c>
      <c r="N235" s="49">
        <v>22488</v>
      </c>
      <c r="O235" s="49">
        <v>235829</v>
      </c>
      <c r="P235" s="48">
        <f>SUM(Q235:R235)</f>
        <v>6418</v>
      </c>
      <c r="Q235" s="49">
        <v>3312</v>
      </c>
      <c r="R235" s="49">
        <v>3106</v>
      </c>
      <c r="S235" s="49">
        <v>0</v>
      </c>
      <c r="T235" s="49">
        <v>6703</v>
      </c>
      <c r="U235" s="48">
        <f t="shared" si="549"/>
        <v>148787</v>
      </c>
      <c r="V235" s="49">
        <v>8400</v>
      </c>
      <c r="W235" s="49">
        <v>125206</v>
      </c>
      <c r="X235" s="49">
        <v>1</v>
      </c>
      <c r="Y235" s="49">
        <v>14463</v>
      </c>
      <c r="Z235" s="49">
        <v>717</v>
      </c>
      <c r="AA235" s="49">
        <v>0</v>
      </c>
      <c r="AB235" s="49">
        <v>0</v>
      </c>
      <c r="AC235" s="49">
        <v>0</v>
      </c>
      <c r="AD235" s="49">
        <v>0</v>
      </c>
      <c r="AE235" s="48">
        <f t="shared" si="550"/>
        <v>177304</v>
      </c>
      <c r="AF235" s="53"/>
      <c r="AG235" s="53"/>
      <c r="AH235" s="49">
        <v>1399</v>
      </c>
      <c r="AI235" s="49">
        <v>63240</v>
      </c>
      <c r="AJ235" s="49">
        <v>5898</v>
      </c>
      <c r="AK235" s="49">
        <v>25940</v>
      </c>
      <c r="AL235" s="49">
        <v>0</v>
      </c>
      <c r="AM235" s="49">
        <v>2954</v>
      </c>
      <c r="AN235" s="49">
        <v>15180</v>
      </c>
      <c r="AO235" s="49">
        <v>0</v>
      </c>
      <c r="AP235" s="49">
        <v>0</v>
      </c>
      <c r="AQ235" s="49">
        <v>0</v>
      </c>
      <c r="AR235" s="49">
        <v>0</v>
      </c>
      <c r="AS235" s="49">
        <v>41640</v>
      </c>
      <c r="AT235" s="49">
        <v>0</v>
      </c>
      <c r="AU235" s="49">
        <v>0</v>
      </c>
      <c r="AV235" s="49">
        <v>0</v>
      </c>
      <c r="AW235" s="49">
        <v>0</v>
      </c>
      <c r="AX235" s="49">
        <v>0</v>
      </c>
      <c r="AY235" s="49">
        <v>0</v>
      </c>
      <c r="AZ235" s="49">
        <v>21053</v>
      </c>
      <c r="BA235" s="48">
        <f t="shared" si="551"/>
        <v>0</v>
      </c>
      <c r="BB235" s="48">
        <f t="shared" si="552"/>
        <v>0</v>
      </c>
      <c r="BC235" s="48">
        <v>0</v>
      </c>
      <c r="BD235" s="48">
        <v>0</v>
      </c>
      <c r="BE235" s="48">
        <v>0</v>
      </c>
      <c r="BF235" s="48">
        <f t="shared" si="553"/>
        <v>0</v>
      </c>
      <c r="BG235" s="48">
        <v>0</v>
      </c>
      <c r="BH235" s="48">
        <v>0</v>
      </c>
      <c r="BI235" s="48">
        <v>0</v>
      </c>
      <c r="BJ235" s="48">
        <f>SUM(BK235)</f>
        <v>0</v>
      </c>
      <c r="BK235" s="48">
        <v>0</v>
      </c>
      <c r="BL235" s="48">
        <v>0</v>
      </c>
      <c r="BM235" s="48">
        <f t="shared" si="554"/>
        <v>0</v>
      </c>
      <c r="BN235" s="48">
        <v>0</v>
      </c>
      <c r="BO235" s="48">
        <v>0</v>
      </c>
      <c r="BP235" s="48">
        <v>0</v>
      </c>
      <c r="BQ235" s="48">
        <v>0</v>
      </c>
      <c r="BR235" s="48">
        <v>0</v>
      </c>
      <c r="BS235" s="48">
        <v>0</v>
      </c>
      <c r="BT235" s="48">
        <v>0</v>
      </c>
      <c r="BU235" s="48">
        <v>0</v>
      </c>
      <c r="BV235" s="48">
        <v>0</v>
      </c>
      <c r="BW235" s="48">
        <v>0</v>
      </c>
      <c r="BX235" s="48">
        <v>0</v>
      </c>
      <c r="BY235" s="48">
        <f t="shared" si="555"/>
        <v>70182</v>
      </c>
      <c r="BZ235" s="48">
        <f t="shared" si="556"/>
        <v>70182</v>
      </c>
      <c r="CA235" s="48">
        <f>SUM(CB235:CC235)</f>
        <v>70182</v>
      </c>
      <c r="CB235" s="53"/>
      <c r="CC235" s="49">
        <v>70182</v>
      </c>
      <c r="CD235" s="48">
        <f t="shared" si="557"/>
        <v>0</v>
      </c>
      <c r="CE235" s="48">
        <v>0</v>
      </c>
      <c r="CF235" s="48">
        <v>0</v>
      </c>
      <c r="CG235" s="48">
        <v>0</v>
      </c>
      <c r="CH235" s="48">
        <v>0</v>
      </c>
      <c r="CI235" s="48">
        <v>0</v>
      </c>
      <c r="CJ235" s="48">
        <f t="shared" si="558"/>
        <v>0</v>
      </c>
      <c r="CK235" s="26">
        <v>0</v>
      </c>
      <c r="CL235" s="26">
        <v>0</v>
      </c>
      <c r="CM235" s="48">
        <v>0</v>
      </c>
      <c r="CN235" s="48">
        <v>0</v>
      </c>
      <c r="CO235" s="48">
        <v>0</v>
      </c>
      <c r="CP235" s="48">
        <v>0</v>
      </c>
      <c r="CQ235" s="48">
        <f>SUM(CR235)</f>
        <v>0</v>
      </c>
      <c r="CR235" s="48">
        <f>SUM(CS235:CT235)</f>
        <v>0</v>
      </c>
      <c r="CS235" s="48">
        <v>0</v>
      </c>
      <c r="CT235" s="50">
        <v>0</v>
      </c>
    </row>
    <row r="236" spans="1:124" s="51" customFormat="1" ht="31.2" x14ac:dyDescent="0.3">
      <c r="A236" s="47" t="s">
        <v>1</v>
      </c>
      <c r="B236" s="47" t="s">
        <v>84</v>
      </c>
      <c r="C236" s="16" t="s">
        <v>571</v>
      </c>
      <c r="D236" s="45">
        <f t="shared" si="546"/>
        <v>32793534</v>
      </c>
      <c r="E236" s="48">
        <f t="shared" si="547"/>
        <v>31030618</v>
      </c>
      <c r="F236" s="48">
        <f t="shared" si="548"/>
        <v>31030618</v>
      </c>
      <c r="G236" s="49">
        <v>10105216</v>
      </c>
      <c r="H236" s="49">
        <v>2523778</v>
      </c>
      <c r="I236" s="48">
        <f t="shared" si="469"/>
        <v>11552620</v>
      </c>
      <c r="J236" s="49">
        <v>6540110</v>
      </c>
      <c r="K236" s="49">
        <v>220775</v>
      </c>
      <c r="L236" s="49">
        <v>195622</v>
      </c>
      <c r="M236" s="49">
        <v>0</v>
      </c>
      <c r="N236" s="49">
        <v>976285</v>
      </c>
      <c r="O236" s="49">
        <v>3619828</v>
      </c>
      <c r="P236" s="48">
        <f t="shared" si="470"/>
        <v>55235</v>
      </c>
      <c r="Q236" s="49">
        <v>6420</v>
      </c>
      <c r="R236" s="49">
        <v>48815</v>
      </c>
      <c r="S236" s="49">
        <v>7312</v>
      </c>
      <c r="T236" s="49">
        <v>183452</v>
      </c>
      <c r="U236" s="48">
        <f t="shared" si="549"/>
        <v>1763082</v>
      </c>
      <c r="V236" s="49">
        <v>856459</v>
      </c>
      <c r="W236" s="49">
        <v>372938</v>
      </c>
      <c r="X236" s="49">
        <v>30279</v>
      </c>
      <c r="Y236" s="49">
        <v>244486</v>
      </c>
      <c r="Z236" s="49">
        <v>207100</v>
      </c>
      <c r="AA236" s="49">
        <v>0</v>
      </c>
      <c r="AB236" s="49">
        <v>0</v>
      </c>
      <c r="AC236" s="49">
        <v>51820</v>
      </c>
      <c r="AD236" s="49">
        <v>0</v>
      </c>
      <c r="AE236" s="48">
        <f t="shared" si="550"/>
        <v>4839923</v>
      </c>
      <c r="AF236" s="53"/>
      <c r="AG236" s="53"/>
      <c r="AH236" s="49">
        <v>1295967</v>
      </c>
      <c r="AI236" s="49">
        <v>1307104</v>
      </c>
      <c r="AJ236" s="49">
        <v>0</v>
      </c>
      <c r="AK236" s="49">
        <v>107383</v>
      </c>
      <c r="AL236" s="49">
        <v>0</v>
      </c>
      <c r="AM236" s="49">
        <v>65364</v>
      </c>
      <c r="AN236" s="49">
        <v>783092</v>
      </c>
      <c r="AO236" s="49">
        <v>0</v>
      </c>
      <c r="AP236" s="49">
        <v>0</v>
      </c>
      <c r="AQ236" s="49">
        <v>0</v>
      </c>
      <c r="AR236" s="49">
        <v>385895</v>
      </c>
      <c r="AS236" s="49">
        <v>79567</v>
      </c>
      <c r="AT236" s="49">
        <v>0</v>
      </c>
      <c r="AU236" s="49">
        <v>3960</v>
      </c>
      <c r="AV236" s="49">
        <v>55360</v>
      </c>
      <c r="AW236" s="49">
        <v>0</v>
      </c>
      <c r="AX236" s="49">
        <v>0</v>
      </c>
      <c r="AY236" s="49">
        <v>0</v>
      </c>
      <c r="AZ236" s="49">
        <v>756231</v>
      </c>
      <c r="BA236" s="48">
        <f t="shared" si="551"/>
        <v>0</v>
      </c>
      <c r="BB236" s="48">
        <f t="shared" si="552"/>
        <v>0</v>
      </c>
      <c r="BC236" s="48">
        <v>0</v>
      </c>
      <c r="BD236" s="48">
        <v>0</v>
      </c>
      <c r="BE236" s="48">
        <v>0</v>
      </c>
      <c r="BF236" s="48">
        <f t="shared" si="553"/>
        <v>0</v>
      </c>
      <c r="BG236" s="48">
        <v>0</v>
      </c>
      <c r="BH236" s="48">
        <v>0</v>
      </c>
      <c r="BI236" s="48">
        <v>0</v>
      </c>
      <c r="BJ236" s="48">
        <f t="shared" si="472"/>
        <v>0</v>
      </c>
      <c r="BK236" s="48">
        <v>0</v>
      </c>
      <c r="BL236" s="48">
        <v>0</v>
      </c>
      <c r="BM236" s="48">
        <f t="shared" si="554"/>
        <v>0</v>
      </c>
      <c r="BN236" s="48">
        <v>0</v>
      </c>
      <c r="BO236" s="48">
        <v>0</v>
      </c>
      <c r="BP236" s="48">
        <v>0</v>
      </c>
      <c r="BQ236" s="48">
        <v>0</v>
      </c>
      <c r="BR236" s="48">
        <v>0</v>
      </c>
      <c r="BS236" s="48">
        <v>0</v>
      </c>
      <c r="BT236" s="48">
        <v>0</v>
      </c>
      <c r="BU236" s="48">
        <v>0</v>
      </c>
      <c r="BV236" s="48">
        <v>0</v>
      </c>
      <c r="BW236" s="48">
        <v>0</v>
      </c>
      <c r="BX236" s="48">
        <v>0</v>
      </c>
      <c r="BY236" s="48">
        <f t="shared" si="555"/>
        <v>1762916</v>
      </c>
      <c r="BZ236" s="48">
        <f t="shared" si="556"/>
        <v>1762916</v>
      </c>
      <c r="CA236" s="48">
        <f t="shared" si="473"/>
        <v>1165657</v>
      </c>
      <c r="CB236" s="53"/>
      <c r="CC236" s="49">
        <v>1165657</v>
      </c>
      <c r="CD236" s="48">
        <f t="shared" si="557"/>
        <v>0</v>
      </c>
      <c r="CE236" s="48">
        <v>0</v>
      </c>
      <c r="CF236" s="48">
        <v>0</v>
      </c>
      <c r="CG236" s="48">
        <v>0</v>
      </c>
      <c r="CH236" s="48">
        <v>0</v>
      </c>
      <c r="CI236" s="48">
        <v>0</v>
      </c>
      <c r="CJ236" s="48">
        <f t="shared" si="558"/>
        <v>597259</v>
      </c>
      <c r="CK236" s="26">
        <v>0</v>
      </c>
      <c r="CL236" s="26">
        <v>597259</v>
      </c>
      <c r="CM236" s="48">
        <v>0</v>
      </c>
      <c r="CN236" s="48">
        <v>0</v>
      </c>
      <c r="CO236" s="48">
        <v>0</v>
      </c>
      <c r="CP236" s="48">
        <v>0</v>
      </c>
      <c r="CQ236" s="48">
        <f t="shared" si="474"/>
        <v>0</v>
      </c>
      <c r="CR236" s="48">
        <f t="shared" si="475"/>
        <v>0</v>
      </c>
      <c r="CS236" s="48">
        <v>0</v>
      </c>
      <c r="CT236" s="50">
        <v>0</v>
      </c>
    </row>
    <row r="237" spans="1:124" s="51" customFormat="1" ht="31.2" x14ac:dyDescent="0.3">
      <c r="A237" s="47" t="s">
        <v>1</v>
      </c>
      <c r="B237" s="47" t="s">
        <v>84</v>
      </c>
      <c r="C237" s="16" t="s">
        <v>572</v>
      </c>
      <c r="D237" s="45">
        <f t="shared" si="546"/>
        <v>32587365</v>
      </c>
      <c r="E237" s="48">
        <f t="shared" si="547"/>
        <v>30842483</v>
      </c>
      <c r="F237" s="48">
        <f t="shared" si="548"/>
        <v>30842483</v>
      </c>
      <c r="G237" s="49">
        <v>10218411</v>
      </c>
      <c r="H237" s="49">
        <v>2554611</v>
      </c>
      <c r="I237" s="48">
        <f t="shared" si="469"/>
        <v>12728589</v>
      </c>
      <c r="J237" s="49">
        <v>8256674</v>
      </c>
      <c r="K237" s="49">
        <v>101989</v>
      </c>
      <c r="L237" s="49">
        <v>13000</v>
      </c>
      <c r="M237" s="49">
        <v>0</v>
      </c>
      <c r="N237" s="49">
        <v>512306</v>
      </c>
      <c r="O237" s="49">
        <v>3844620</v>
      </c>
      <c r="P237" s="48">
        <f t="shared" si="470"/>
        <v>2224</v>
      </c>
      <c r="Q237" s="49">
        <v>2224</v>
      </c>
      <c r="R237" s="49">
        <v>0</v>
      </c>
      <c r="S237" s="49">
        <v>29760</v>
      </c>
      <c r="T237" s="49">
        <v>144576</v>
      </c>
      <c r="U237" s="48">
        <f t="shared" si="549"/>
        <v>1410134</v>
      </c>
      <c r="V237" s="49">
        <v>748513</v>
      </c>
      <c r="W237" s="49">
        <v>367455</v>
      </c>
      <c r="X237" s="49">
        <v>1</v>
      </c>
      <c r="Y237" s="49">
        <v>109760</v>
      </c>
      <c r="Z237" s="49">
        <v>118228</v>
      </c>
      <c r="AA237" s="49">
        <v>60000</v>
      </c>
      <c r="AB237" s="49">
        <v>0</v>
      </c>
      <c r="AC237" s="49">
        <v>6177</v>
      </c>
      <c r="AD237" s="49">
        <v>0</v>
      </c>
      <c r="AE237" s="48">
        <f t="shared" si="550"/>
        <v>3754178</v>
      </c>
      <c r="AF237" s="53"/>
      <c r="AG237" s="53"/>
      <c r="AH237" s="49">
        <v>547688</v>
      </c>
      <c r="AI237" s="49">
        <v>1785830</v>
      </c>
      <c r="AJ237" s="49">
        <v>0</v>
      </c>
      <c r="AK237" s="49">
        <v>117535</v>
      </c>
      <c r="AL237" s="49">
        <v>0</v>
      </c>
      <c r="AM237" s="49">
        <v>14600</v>
      </c>
      <c r="AN237" s="49">
        <v>387700</v>
      </c>
      <c r="AO237" s="49">
        <v>0</v>
      </c>
      <c r="AP237" s="49">
        <v>2000</v>
      </c>
      <c r="AQ237" s="49">
        <v>0</v>
      </c>
      <c r="AR237" s="49">
        <v>50000</v>
      </c>
      <c r="AS237" s="49">
        <v>144760</v>
      </c>
      <c r="AT237" s="49">
        <v>0</v>
      </c>
      <c r="AU237" s="49">
        <v>0</v>
      </c>
      <c r="AV237" s="49">
        <v>18231</v>
      </c>
      <c r="AW237" s="49">
        <v>0</v>
      </c>
      <c r="AX237" s="49">
        <v>0</v>
      </c>
      <c r="AY237" s="49">
        <v>0</v>
      </c>
      <c r="AZ237" s="49">
        <v>685834</v>
      </c>
      <c r="BA237" s="48">
        <f t="shared" si="551"/>
        <v>0</v>
      </c>
      <c r="BB237" s="48">
        <f t="shared" si="552"/>
        <v>0</v>
      </c>
      <c r="BC237" s="48">
        <v>0</v>
      </c>
      <c r="BD237" s="48">
        <v>0</v>
      </c>
      <c r="BE237" s="48">
        <v>0</v>
      </c>
      <c r="BF237" s="48">
        <f t="shared" si="553"/>
        <v>0</v>
      </c>
      <c r="BG237" s="48">
        <v>0</v>
      </c>
      <c r="BH237" s="48">
        <v>0</v>
      </c>
      <c r="BI237" s="48">
        <v>0</v>
      </c>
      <c r="BJ237" s="48">
        <f t="shared" si="472"/>
        <v>0</v>
      </c>
      <c r="BK237" s="48">
        <v>0</v>
      </c>
      <c r="BL237" s="48">
        <v>0</v>
      </c>
      <c r="BM237" s="48">
        <f t="shared" si="554"/>
        <v>0</v>
      </c>
      <c r="BN237" s="48">
        <v>0</v>
      </c>
      <c r="BO237" s="48">
        <v>0</v>
      </c>
      <c r="BP237" s="48">
        <v>0</v>
      </c>
      <c r="BQ237" s="48">
        <v>0</v>
      </c>
      <c r="BR237" s="48">
        <v>0</v>
      </c>
      <c r="BS237" s="48">
        <v>0</v>
      </c>
      <c r="BT237" s="48">
        <v>0</v>
      </c>
      <c r="BU237" s="48">
        <v>0</v>
      </c>
      <c r="BV237" s="48">
        <v>0</v>
      </c>
      <c r="BW237" s="48">
        <v>0</v>
      </c>
      <c r="BX237" s="48">
        <v>0</v>
      </c>
      <c r="BY237" s="48">
        <f t="shared" si="555"/>
        <v>1744882</v>
      </c>
      <c r="BZ237" s="48">
        <f t="shared" si="556"/>
        <v>1744882</v>
      </c>
      <c r="CA237" s="48">
        <f t="shared" si="473"/>
        <v>1654882</v>
      </c>
      <c r="CB237" s="53"/>
      <c r="CC237" s="49">
        <v>1654882</v>
      </c>
      <c r="CD237" s="48">
        <f t="shared" si="557"/>
        <v>0</v>
      </c>
      <c r="CE237" s="48">
        <v>0</v>
      </c>
      <c r="CF237" s="48">
        <v>0</v>
      </c>
      <c r="CG237" s="48">
        <v>0</v>
      </c>
      <c r="CH237" s="48">
        <v>0</v>
      </c>
      <c r="CI237" s="48">
        <v>0</v>
      </c>
      <c r="CJ237" s="48">
        <f t="shared" si="558"/>
        <v>90000</v>
      </c>
      <c r="CK237" s="26">
        <v>0</v>
      </c>
      <c r="CL237" s="26">
        <v>90000</v>
      </c>
      <c r="CM237" s="48">
        <v>0</v>
      </c>
      <c r="CN237" s="48">
        <v>0</v>
      </c>
      <c r="CO237" s="48">
        <v>0</v>
      </c>
      <c r="CP237" s="48">
        <v>0</v>
      </c>
      <c r="CQ237" s="48">
        <f t="shared" si="474"/>
        <v>0</v>
      </c>
      <c r="CR237" s="48">
        <f t="shared" si="475"/>
        <v>0</v>
      </c>
      <c r="CS237" s="48">
        <v>0</v>
      </c>
      <c r="CT237" s="50">
        <v>0</v>
      </c>
    </row>
    <row r="238" spans="1:124" s="51" customFormat="1" ht="18.600000000000001" customHeight="1" x14ac:dyDescent="0.3">
      <c r="A238" s="47" t="s">
        <v>1</v>
      </c>
      <c r="B238" s="47" t="s">
        <v>84</v>
      </c>
      <c r="C238" s="16" t="s">
        <v>573</v>
      </c>
      <c r="D238" s="45">
        <f t="shared" si="546"/>
        <v>7705580</v>
      </c>
      <c r="E238" s="48">
        <f t="shared" si="547"/>
        <v>7342150</v>
      </c>
      <c r="F238" s="48">
        <f t="shared" si="548"/>
        <v>7342150</v>
      </c>
      <c r="G238" s="49">
        <v>2607240</v>
      </c>
      <c r="H238" s="49">
        <v>651796</v>
      </c>
      <c r="I238" s="48">
        <f t="shared" si="469"/>
        <v>2442123</v>
      </c>
      <c r="J238" s="49">
        <v>832950</v>
      </c>
      <c r="K238" s="49">
        <v>34882</v>
      </c>
      <c r="L238" s="49">
        <v>66400</v>
      </c>
      <c r="M238" s="49">
        <v>0</v>
      </c>
      <c r="N238" s="49">
        <v>454574</v>
      </c>
      <c r="O238" s="49">
        <v>1053317</v>
      </c>
      <c r="P238" s="48">
        <f t="shared" si="470"/>
        <v>34313</v>
      </c>
      <c r="Q238" s="49">
        <v>29713</v>
      </c>
      <c r="R238" s="49">
        <v>4600</v>
      </c>
      <c r="S238" s="49">
        <v>0</v>
      </c>
      <c r="T238" s="49">
        <v>67709</v>
      </c>
      <c r="U238" s="48">
        <f t="shared" si="549"/>
        <v>203728</v>
      </c>
      <c r="V238" s="49">
        <v>46900</v>
      </c>
      <c r="W238" s="49">
        <v>103415</v>
      </c>
      <c r="X238" s="49">
        <v>8</v>
      </c>
      <c r="Y238" s="49">
        <v>41983</v>
      </c>
      <c r="Z238" s="49">
        <v>11167</v>
      </c>
      <c r="AA238" s="49">
        <v>0</v>
      </c>
      <c r="AB238" s="49">
        <v>0</v>
      </c>
      <c r="AC238" s="49">
        <v>255</v>
      </c>
      <c r="AD238" s="49">
        <v>0</v>
      </c>
      <c r="AE238" s="48">
        <f t="shared" si="550"/>
        <v>1335241</v>
      </c>
      <c r="AF238" s="53"/>
      <c r="AG238" s="53"/>
      <c r="AH238" s="49">
        <v>131783</v>
      </c>
      <c r="AI238" s="49">
        <v>723284</v>
      </c>
      <c r="AJ238" s="49">
        <v>0</v>
      </c>
      <c r="AK238" s="49">
        <v>54950</v>
      </c>
      <c r="AL238" s="49">
        <v>0</v>
      </c>
      <c r="AM238" s="49">
        <v>2300</v>
      </c>
      <c r="AN238" s="49">
        <v>22600</v>
      </c>
      <c r="AO238" s="49">
        <v>0</v>
      </c>
      <c r="AP238" s="49">
        <v>0</v>
      </c>
      <c r="AQ238" s="49">
        <v>0</v>
      </c>
      <c r="AR238" s="49">
        <v>5000</v>
      </c>
      <c r="AS238" s="49">
        <v>177600</v>
      </c>
      <c r="AT238" s="49">
        <v>0</v>
      </c>
      <c r="AU238" s="49">
        <v>0</v>
      </c>
      <c r="AV238" s="49">
        <v>0</v>
      </c>
      <c r="AW238" s="49">
        <v>0</v>
      </c>
      <c r="AX238" s="49">
        <v>0</v>
      </c>
      <c r="AY238" s="49">
        <v>0</v>
      </c>
      <c r="AZ238" s="49">
        <v>217724</v>
      </c>
      <c r="BA238" s="48">
        <f t="shared" si="551"/>
        <v>0</v>
      </c>
      <c r="BB238" s="48">
        <f t="shared" si="552"/>
        <v>0</v>
      </c>
      <c r="BC238" s="48">
        <v>0</v>
      </c>
      <c r="BD238" s="48">
        <v>0</v>
      </c>
      <c r="BE238" s="48">
        <v>0</v>
      </c>
      <c r="BF238" s="48">
        <f t="shared" si="553"/>
        <v>0</v>
      </c>
      <c r="BG238" s="48">
        <v>0</v>
      </c>
      <c r="BH238" s="48">
        <v>0</v>
      </c>
      <c r="BI238" s="48">
        <v>0</v>
      </c>
      <c r="BJ238" s="48">
        <f t="shared" si="472"/>
        <v>0</v>
      </c>
      <c r="BK238" s="48">
        <v>0</v>
      </c>
      <c r="BL238" s="48">
        <v>0</v>
      </c>
      <c r="BM238" s="48">
        <f t="shared" si="554"/>
        <v>0</v>
      </c>
      <c r="BN238" s="48">
        <v>0</v>
      </c>
      <c r="BO238" s="48">
        <v>0</v>
      </c>
      <c r="BP238" s="48">
        <v>0</v>
      </c>
      <c r="BQ238" s="48">
        <v>0</v>
      </c>
      <c r="BR238" s="48">
        <v>0</v>
      </c>
      <c r="BS238" s="48">
        <v>0</v>
      </c>
      <c r="BT238" s="48">
        <v>0</v>
      </c>
      <c r="BU238" s="48">
        <v>0</v>
      </c>
      <c r="BV238" s="48">
        <v>0</v>
      </c>
      <c r="BW238" s="48">
        <v>0</v>
      </c>
      <c r="BX238" s="48">
        <v>0</v>
      </c>
      <c r="BY238" s="48">
        <f t="shared" si="555"/>
        <v>363430</v>
      </c>
      <c r="BZ238" s="48">
        <f t="shared" si="556"/>
        <v>363430</v>
      </c>
      <c r="CA238" s="48">
        <f t="shared" si="473"/>
        <v>363430</v>
      </c>
      <c r="CB238" s="53"/>
      <c r="CC238" s="49">
        <v>363430</v>
      </c>
      <c r="CD238" s="48">
        <f t="shared" si="557"/>
        <v>0</v>
      </c>
      <c r="CE238" s="48">
        <v>0</v>
      </c>
      <c r="CF238" s="48">
        <v>0</v>
      </c>
      <c r="CG238" s="48">
        <v>0</v>
      </c>
      <c r="CH238" s="48">
        <v>0</v>
      </c>
      <c r="CI238" s="48">
        <v>0</v>
      </c>
      <c r="CJ238" s="48">
        <f t="shared" si="558"/>
        <v>0</v>
      </c>
      <c r="CK238" s="26">
        <v>0</v>
      </c>
      <c r="CL238" s="26">
        <v>0</v>
      </c>
      <c r="CM238" s="48">
        <v>0</v>
      </c>
      <c r="CN238" s="48">
        <v>0</v>
      </c>
      <c r="CO238" s="48">
        <v>0</v>
      </c>
      <c r="CP238" s="48">
        <v>0</v>
      </c>
      <c r="CQ238" s="48">
        <f t="shared" si="474"/>
        <v>0</v>
      </c>
      <c r="CR238" s="48">
        <f t="shared" si="475"/>
        <v>0</v>
      </c>
      <c r="CS238" s="48">
        <v>0</v>
      </c>
      <c r="CT238" s="50">
        <v>0</v>
      </c>
    </row>
    <row r="239" spans="1:124" s="51" customFormat="1" ht="31.2" x14ac:dyDescent="0.3">
      <c r="A239" s="47" t="s">
        <v>1</v>
      </c>
      <c r="B239" s="47" t="s">
        <v>86</v>
      </c>
      <c r="C239" s="16" t="s">
        <v>574</v>
      </c>
      <c r="D239" s="45">
        <f t="shared" si="546"/>
        <v>8579983</v>
      </c>
      <c r="E239" s="48">
        <f t="shared" si="547"/>
        <v>8226446</v>
      </c>
      <c r="F239" s="48">
        <f t="shared" si="548"/>
        <v>8061733</v>
      </c>
      <c r="G239" s="49">
        <v>2840105</v>
      </c>
      <c r="H239" s="49">
        <v>674679</v>
      </c>
      <c r="I239" s="48">
        <f t="shared" si="469"/>
        <v>2226632</v>
      </c>
      <c r="J239" s="49">
        <v>40666</v>
      </c>
      <c r="K239" s="49">
        <v>19000</v>
      </c>
      <c r="L239" s="49">
        <v>857027</v>
      </c>
      <c r="M239" s="49">
        <v>0</v>
      </c>
      <c r="N239" s="49">
        <v>577621</v>
      </c>
      <c r="O239" s="49">
        <v>732318</v>
      </c>
      <c r="P239" s="48">
        <f t="shared" si="470"/>
        <v>26418</v>
      </c>
      <c r="Q239" s="49">
        <v>26418</v>
      </c>
      <c r="R239" s="49">
        <v>0</v>
      </c>
      <c r="S239" s="49">
        <v>0</v>
      </c>
      <c r="T239" s="49">
        <v>71940</v>
      </c>
      <c r="U239" s="48">
        <f t="shared" si="549"/>
        <v>1270609</v>
      </c>
      <c r="V239" s="49">
        <v>145869</v>
      </c>
      <c r="W239" s="49">
        <v>609172</v>
      </c>
      <c r="X239" s="49">
        <v>292282</v>
      </c>
      <c r="Y239" s="49">
        <v>153701</v>
      </c>
      <c r="Z239" s="49">
        <v>69211</v>
      </c>
      <c r="AA239" s="49">
        <v>0</v>
      </c>
      <c r="AB239" s="49">
        <v>0</v>
      </c>
      <c r="AC239" s="49">
        <v>374</v>
      </c>
      <c r="AD239" s="49">
        <v>0</v>
      </c>
      <c r="AE239" s="48">
        <f t="shared" si="550"/>
        <v>951350</v>
      </c>
      <c r="AF239" s="53"/>
      <c r="AG239" s="53"/>
      <c r="AH239" s="26">
        <v>92591</v>
      </c>
      <c r="AI239" s="26">
        <v>300583</v>
      </c>
      <c r="AJ239" s="26">
        <v>25477</v>
      </c>
      <c r="AK239" s="26">
        <v>61281</v>
      </c>
      <c r="AL239" s="26">
        <v>0</v>
      </c>
      <c r="AM239" s="26">
        <v>9291</v>
      </c>
      <c r="AN239" s="26">
        <v>77560</v>
      </c>
      <c r="AO239" s="26">
        <v>0</v>
      </c>
      <c r="AP239" s="26">
        <v>1110</v>
      </c>
      <c r="AQ239" s="26">
        <v>0</v>
      </c>
      <c r="AR239" s="26">
        <v>0</v>
      </c>
      <c r="AS239" s="26">
        <v>51600</v>
      </c>
      <c r="AT239" s="26">
        <v>0</v>
      </c>
      <c r="AU239" s="26">
        <v>0</v>
      </c>
      <c r="AV239" s="26">
        <v>0</v>
      </c>
      <c r="AW239" s="26">
        <v>0</v>
      </c>
      <c r="AX239" s="26">
        <v>0</v>
      </c>
      <c r="AY239" s="26">
        <v>0</v>
      </c>
      <c r="AZ239" s="26">
        <v>331857</v>
      </c>
      <c r="BA239" s="48">
        <f t="shared" si="551"/>
        <v>164713</v>
      </c>
      <c r="BB239" s="48">
        <f t="shared" si="552"/>
        <v>0</v>
      </c>
      <c r="BC239" s="48">
        <v>0</v>
      </c>
      <c r="BD239" s="48">
        <v>0</v>
      </c>
      <c r="BE239" s="48">
        <v>0</v>
      </c>
      <c r="BF239" s="48">
        <f t="shared" si="553"/>
        <v>0</v>
      </c>
      <c r="BG239" s="48">
        <v>0</v>
      </c>
      <c r="BH239" s="48">
        <v>0</v>
      </c>
      <c r="BI239" s="48">
        <v>0</v>
      </c>
      <c r="BJ239" s="48">
        <f t="shared" si="472"/>
        <v>0</v>
      </c>
      <c r="BK239" s="48">
        <v>0</v>
      </c>
      <c r="BL239" s="48">
        <v>0</v>
      </c>
      <c r="BM239" s="48">
        <f t="shared" si="554"/>
        <v>164713</v>
      </c>
      <c r="BN239" s="48">
        <v>0</v>
      </c>
      <c r="BO239" s="48">
        <v>0</v>
      </c>
      <c r="BP239" s="48">
        <v>0</v>
      </c>
      <c r="BQ239" s="48">
        <v>0</v>
      </c>
      <c r="BR239" s="48">
        <v>0</v>
      </c>
      <c r="BS239" s="48">
        <v>0</v>
      </c>
      <c r="BT239" s="48">
        <v>0</v>
      </c>
      <c r="BU239" s="48">
        <v>0</v>
      </c>
      <c r="BV239" s="48">
        <v>0</v>
      </c>
      <c r="BW239" s="48">
        <v>0</v>
      </c>
      <c r="BX239" s="48">
        <v>164713</v>
      </c>
      <c r="BY239" s="48">
        <f t="shared" si="555"/>
        <v>353537</v>
      </c>
      <c r="BZ239" s="48">
        <f t="shared" si="556"/>
        <v>353537</v>
      </c>
      <c r="CA239" s="48">
        <f t="shared" si="473"/>
        <v>311840</v>
      </c>
      <c r="CB239" s="49">
        <v>0</v>
      </c>
      <c r="CC239" s="49">
        <v>311840</v>
      </c>
      <c r="CD239" s="48">
        <f t="shared" si="557"/>
        <v>0</v>
      </c>
      <c r="CE239" s="49">
        <v>0</v>
      </c>
      <c r="CF239" s="49">
        <v>0</v>
      </c>
      <c r="CG239" s="49">
        <v>0</v>
      </c>
      <c r="CH239" s="49">
        <v>0</v>
      </c>
      <c r="CI239" s="49">
        <v>0</v>
      </c>
      <c r="CJ239" s="48">
        <f t="shared" si="558"/>
        <v>41697</v>
      </c>
      <c r="CK239" s="49">
        <v>0</v>
      </c>
      <c r="CL239" s="49">
        <v>41697</v>
      </c>
      <c r="CM239" s="49">
        <v>0</v>
      </c>
      <c r="CN239" s="49">
        <v>0</v>
      </c>
      <c r="CO239" s="49">
        <v>0</v>
      </c>
      <c r="CP239" s="48">
        <v>0</v>
      </c>
      <c r="CQ239" s="48">
        <f t="shared" si="474"/>
        <v>0</v>
      </c>
      <c r="CR239" s="48">
        <f t="shared" si="475"/>
        <v>0</v>
      </c>
      <c r="CS239" s="48">
        <v>0</v>
      </c>
      <c r="CT239" s="50">
        <v>0</v>
      </c>
    </row>
    <row r="240" spans="1:124" s="51" customFormat="1" ht="31.2" x14ac:dyDescent="0.3">
      <c r="A240" s="47" t="s">
        <v>1</v>
      </c>
      <c r="B240" s="47" t="s">
        <v>88</v>
      </c>
      <c r="C240" s="16" t="s">
        <v>576</v>
      </c>
      <c r="D240" s="45">
        <f t="shared" si="546"/>
        <v>1160846</v>
      </c>
      <c r="E240" s="48">
        <f t="shared" si="547"/>
        <v>1128964</v>
      </c>
      <c r="F240" s="48">
        <f t="shared" si="548"/>
        <v>1128964</v>
      </c>
      <c r="G240" s="49">
        <v>355815</v>
      </c>
      <c r="H240" s="49">
        <v>84355</v>
      </c>
      <c r="I240" s="48">
        <f t="shared" si="469"/>
        <v>3188</v>
      </c>
      <c r="J240" s="49">
        <v>0</v>
      </c>
      <c r="K240" s="49">
        <v>0</v>
      </c>
      <c r="L240" s="49">
        <v>0</v>
      </c>
      <c r="M240" s="49">
        <v>0</v>
      </c>
      <c r="N240" s="49">
        <v>0</v>
      </c>
      <c r="O240" s="49">
        <v>3188</v>
      </c>
      <c r="P240" s="48">
        <f t="shared" si="470"/>
        <v>0</v>
      </c>
      <c r="Q240" s="49">
        <v>0</v>
      </c>
      <c r="R240" s="49">
        <v>0</v>
      </c>
      <c r="S240" s="49">
        <v>0</v>
      </c>
      <c r="T240" s="49">
        <v>11879</v>
      </c>
      <c r="U240" s="48">
        <f t="shared" si="549"/>
        <v>5455</v>
      </c>
      <c r="V240" s="49">
        <v>1123</v>
      </c>
      <c r="W240" s="49">
        <v>2277</v>
      </c>
      <c r="X240" s="49">
        <v>1791</v>
      </c>
      <c r="Y240" s="49">
        <v>264</v>
      </c>
      <c r="Z240" s="49">
        <v>0</v>
      </c>
      <c r="AA240" s="49">
        <v>0</v>
      </c>
      <c r="AB240" s="49">
        <v>0</v>
      </c>
      <c r="AC240" s="49">
        <v>0</v>
      </c>
      <c r="AD240" s="49">
        <v>0</v>
      </c>
      <c r="AE240" s="48">
        <f t="shared" si="550"/>
        <v>668272</v>
      </c>
      <c r="AF240" s="53"/>
      <c r="AG240" s="53"/>
      <c r="AH240" s="26">
        <v>0</v>
      </c>
      <c r="AI240" s="26">
        <v>0</v>
      </c>
      <c r="AJ240" s="26">
        <v>0</v>
      </c>
      <c r="AK240" s="26">
        <v>0</v>
      </c>
      <c r="AL240" s="26">
        <v>0</v>
      </c>
      <c r="AM240" s="26">
        <v>3188</v>
      </c>
      <c r="AN240" s="26">
        <v>664924</v>
      </c>
      <c r="AO240" s="26">
        <v>0</v>
      </c>
      <c r="AP240" s="26">
        <v>0</v>
      </c>
      <c r="AQ240" s="26">
        <v>0</v>
      </c>
      <c r="AR240" s="26">
        <v>0</v>
      </c>
      <c r="AS240" s="26">
        <v>160</v>
      </c>
      <c r="AT240" s="26">
        <v>0</v>
      </c>
      <c r="AU240" s="26">
        <v>0</v>
      </c>
      <c r="AV240" s="26">
        <v>0</v>
      </c>
      <c r="AW240" s="26">
        <v>0</v>
      </c>
      <c r="AX240" s="26">
        <v>0</v>
      </c>
      <c r="AY240" s="26">
        <v>0</v>
      </c>
      <c r="AZ240" s="26">
        <v>0</v>
      </c>
      <c r="BA240" s="48">
        <f t="shared" si="551"/>
        <v>0</v>
      </c>
      <c r="BB240" s="48">
        <f t="shared" si="552"/>
        <v>0</v>
      </c>
      <c r="BC240" s="48">
        <v>0</v>
      </c>
      <c r="BD240" s="48">
        <v>0</v>
      </c>
      <c r="BE240" s="48">
        <v>0</v>
      </c>
      <c r="BF240" s="48">
        <f t="shared" si="553"/>
        <v>0</v>
      </c>
      <c r="BG240" s="48">
        <v>0</v>
      </c>
      <c r="BH240" s="48">
        <v>0</v>
      </c>
      <c r="BI240" s="48">
        <v>0</v>
      </c>
      <c r="BJ240" s="48">
        <f t="shared" si="472"/>
        <v>0</v>
      </c>
      <c r="BK240" s="48">
        <v>0</v>
      </c>
      <c r="BL240" s="48">
        <v>0</v>
      </c>
      <c r="BM240" s="48">
        <f t="shared" si="554"/>
        <v>0</v>
      </c>
      <c r="BN240" s="48">
        <v>0</v>
      </c>
      <c r="BO240" s="48">
        <v>0</v>
      </c>
      <c r="BP240" s="48">
        <v>0</v>
      </c>
      <c r="BQ240" s="48">
        <v>0</v>
      </c>
      <c r="BR240" s="48">
        <v>0</v>
      </c>
      <c r="BS240" s="48">
        <v>0</v>
      </c>
      <c r="BT240" s="48">
        <v>0</v>
      </c>
      <c r="BU240" s="48">
        <v>0</v>
      </c>
      <c r="BV240" s="48">
        <v>0</v>
      </c>
      <c r="BW240" s="48">
        <v>0</v>
      </c>
      <c r="BX240" s="48">
        <v>0</v>
      </c>
      <c r="BY240" s="48">
        <f t="shared" si="555"/>
        <v>31882</v>
      </c>
      <c r="BZ240" s="48">
        <f t="shared" si="556"/>
        <v>31882</v>
      </c>
      <c r="CA240" s="48">
        <f t="shared" si="473"/>
        <v>31882</v>
      </c>
      <c r="CB240" s="49">
        <v>0</v>
      </c>
      <c r="CC240" s="49">
        <v>31882</v>
      </c>
      <c r="CD240" s="48">
        <f t="shared" si="557"/>
        <v>0</v>
      </c>
      <c r="CE240" s="49">
        <v>0</v>
      </c>
      <c r="CF240" s="49">
        <v>0</v>
      </c>
      <c r="CG240" s="49">
        <v>0</v>
      </c>
      <c r="CH240" s="49">
        <v>0</v>
      </c>
      <c r="CI240" s="49">
        <v>0</v>
      </c>
      <c r="CJ240" s="48">
        <f t="shared" si="558"/>
        <v>0</v>
      </c>
      <c r="CK240" s="49">
        <v>0</v>
      </c>
      <c r="CL240" s="49">
        <v>0</v>
      </c>
      <c r="CM240" s="49">
        <v>0</v>
      </c>
      <c r="CN240" s="49">
        <v>0</v>
      </c>
      <c r="CO240" s="49">
        <v>0</v>
      </c>
      <c r="CP240" s="48">
        <v>0</v>
      </c>
      <c r="CQ240" s="48">
        <f t="shared" si="474"/>
        <v>0</v>
      </c>
      <c r="CR240" s="48">
        <f t="shared" si="475"/>
        <v>0</v>
      </c>
      <c r="CS240" s="48">
        <v>0</v>
      </c>
      <c r="CT240" s="50">
        <v>0</v>
      </c>
    </row>
    <row r="241" spans="1:124" s="51" customFormat="1" ht="15.6" x14ac:dyDescent="0.3">
      <c r="A241" s="47" t="s">
        <v>1</v>
      </c>
      <c r="B241" s="47" t="s">
        <v>153</v>
      </c>
      <c r="C241" s="16" t="s">
        <v>575</v>
      </c>
      <c r="D241" s="45">
        <f t="shared" si="546"/>
        <v>50112730</v>
      </c>
      <c r="E241" s="48">
        <f t="shared" si="547"/>
        <v>46927228</v>
      </c>
      <c r="F241" s="48">
        <f t="shared" si="548"/>
        <v>46901620</v>
      </c>
      <c r="G241" s="49">
        <v>30864299</v>
      </c>
      <c r="H241" s="49">
        <v>2769140</v>
      </c>
      <c r="I241" s="48">
        <f t="shared" si="469"/>
        <v>8650248</v>
      </c>
      <c r="J241" s="49">
        <v>24000</v>
      </c>
      <c r="K241" s="49">
        <v>1410408</v>
      </c>
      <c r="L241" s="49">
        <v>180000</v>
      </c>
      <c r="M241" s="49">
        <v>0</v>
      </c>
      <c r="N241" s="49">
        <v>2882440</v>
      </c>
      <c r="O241" s="49">
        <v>4153400</v>
      </c>
      <c r="P241" s="48">
        <f t="shared" si="470"/>
        <v>128841</v>
      </c>
      <c r="Q241" s="49">
        <v>20402</v>
      </c>
      <c r="R241" s="49">
        <v>108439</v>
      </c>
      <c r="S241" s="49">
        <v>0</v>
      </c>
      <c r="T241" s="49">
        <v>367795</v>
      </c>
      <c r="U241" s="48">
        <f t="shared" si="549"/>
        <v>674690</v>
      </c>
      <c r="V241" s="49">
        <v>138192</v>
      </c>
      <c r="W241" s="49">
        <v>163969</v>
      </c>
      <c r="X241" s="49">
        <v>154987</v>
      </c>
      <c r="Y241" s="49">
        <v>115274</v>
      </c>
      <c r="Z241" s="49">
        <v>70325</v>
      </c>
      <c r="AA241" s="49">
        <v>16820</v>
      </c>
      <c r="AB241" s="49">
        <v>0</v>
      </c>
      <c r="AC241" s="49">
        <v>15123</v>
      </c>
      <c r="AD241" s="49">
        <v>0</v>
      </c>
      <c r="AE241" s="48">
        <f t="shared" si="550"/>
        <v>3446607</v>
      </c>
      <c r="AF241" s="53"/>
      <c r="AG241" s="53"/>
      <c r="AH241" s="26">
        <v>174992</v>
      </c>
      <c r="AI241" s="26">
        <v>1209423</v>
      </c>
      <c r="AJ241" s="26">
        <v>6760</v>
      </c>
      <c r="AK241" s="26">
        <v>49215</v>
      </c>
      <c r="AL241" s="26">
        <v>0</v>
      </c>
      <c r="AM241" s="26">
        <v>16798</v>
      </c>
      <c r="AN241" s="26">
        <v>28970</v>
      </c>
      <c r="AO241" s="26">
        <v>0</v>
      </c>
      <c r="AP241" s="26">
        <v>0</v>
      </c>
      <c r="AQ241" s="26">
        <v>112350</v>
      </c>
      <c r="AR241" s="26">
        <v>0</v>
      </c>
      <c r="AS241" s="26">
        <v>170400</v>
      </c>
      <c r="AT241" s="26">
        <v>0</v>
      </c>
      <c r="AU241" s="26">
        <v>0</v>
      </c>
      <c r="AV241" s="26">
        <v>0</v>
      </c>
      <c r="AW241" s="26">
        <v>1246273</v>
      </c>
      <c r="AX241" s="26">
        <v>0</v>
      </c>
      <c r="AY241" s="26">
        <v>0</v>
      </c>
      <c r="AZ241" s="26">
        <v>431426</v>
      </c>
      <c r="BA241" s="48">
        <f t="shared" si="551"/>
        <v>25608</v>
      </c>
      <c r="BB241" s="48">
        <f t="shared" si="552"/>
        <v>0</v>
      </c>
      <c r="BC241" s="48">
        <v>0</v>
      </c>
      <c r="BD241" s="48">
        <v>0</v>
      </c>
      <c r="BE241" s="48">
        <v>0</v>
      </c>
      <c r="BF241" s="48">
        <f t="shared" si="553"/>
        <v>0</v>
      </c>
      <c r="BG241" s="48">
        <v>0</v>
      </c>
      <c r="BH241" s="48">
        <v>0</v>
      </c>
      <c r="BI241" s="48">
        <v>0</v>
      </c>
      <c r="BJ241" s="48">
        <f t="shared" si="472"/>
        <v>0</v>
      </c>
      <c r="BK241" s="48">
        <v>0</v>
      </c>
      <c r="BL241" s="48">
        <v>0</v>
      </c>
      <c r="BM241" s="48">
        <f t="shared" si="554"/>
        <v>25608</v>
      </c>
      <c r="BN241" s="48">
        <v>0</v>
      </c>
      <c r="BO241" s="48">
        <v>0</v>
      </c>
      <c r="BP241" s="48">
        <v>0</v>
      </c>
      <c r="BQ241" s="48">
        <v>0</v>
      </c>
      <c r="BR241" s="48">
        <v>0</v>
      </c>
      <c r="BS241" s="48">
        <v>0</v>
      </c>
      <c r="BT241" s="48">
        <v>0</v>
      </c>
      <c r="BU241" s="48">
        <v>0</v>
      </c>
      <c r="BV241" s="48">
        <v>0</v>
      </c>
      <c r="BW241" s="48">
        <v>25608</v>
      </c>
      <c r="BX241" s="48">
        <v>0</v>
      </c>
      <c r="BY241" s="48">
        <f t="shared" si="555"/>
        <v>3185502</v>
      </c>
      <c r="BZ241" s="48">
        <f t="shared" si="556"/>
        <v>3185502</v>
      </c>
      <c r="CA241" s="48">
        <f t="shared" si="473"/>
        <v>2385358</v>
      </c>
      <c r="CB241" s="49">
        <v>0</v>
      </c>
      <c r="CC241" s="49">
        <v>2385358</v>
      </c>
      <c r="CD241" s="48">
        <f t="shared" si="557"/>
        <v>0</v>
      </c>
      <c r="CE241" s="49">
        <v>0</v>
      </c>
      <c r="CF241" s="49">
        <v>0</v>
      </c>
      <c r="CG241" s="49"/>
      <c r="CH241" s="49"/>
      <c r="CI241" s="49"/>
      <c r="CJ241" s="48">
        <f t="shared" si="558"/>
        <v>800144</v>
      </c>
      <c r="CK241" s="49">
        <v>0</v>
      </c>
      <c r="CL241" s="49">
        <v>0</v>
      </c>
      <c r="CM241" s="49">
        <v>800144</v>
      </c>
      <c r="CN241" s="49">
        <v>0</v>
      </c>
      <c r="CO241" s="49">
        <v>0</v>
      </c>
      <c r="CP241" s="48">
        <v>0</v>
      </c>
      <c r="CQ241" s="48">
        <f t="shared" si="474"/>
        <v>0</v>
      </c>
      <c r="CR241" s="48">
        <f t="shared" si="475"/>
        <v>0</v>
      </c>
      <c r="CS241" s="48">
        <v>0</v>
      </c>
      <c r="CT241" s="50">
        <v>0</v>
      </c>
    </row>
    <row r="242" spans="1:124" s="51" customFormat="1" ht="31.2" x14ac:dyDescent="0.3">
      <c r="A242" s="47" t="s">
        <v>1</v>
      </c>
      <c r="B242" s="47" t="s">
        <v>92</v>
      </c>
      <c r="C242" s="16" t="s">
        <v>577</v>
      </c>
      <c r="D242" s="45">
        <f t="shared" si="546"/>
        <v>3120458</v>
      </c>
      <c r="E242" s="48">
        <f t="shared" si="547"/>
        <v>2700458</v>
      </c>
      <c r="F242" s="48">
        <f t="shared" si="548"/>
        <v>2700458</v>
      </c>
      <c r="G242" s="49">
        <v>424455</v>
      </c>
      <c r="H242" s="49">
        <v>106114</v>
      </c>
      <c r="I242" s="48">
        <f>SUM(J242:O242)</f>
        <v>870000</v>
      </c>
      <c r="J242" s="49">
        <v>0</v>
      </c>
      <c r="K242" s="49">
        <v>0</v>
      </c>
      <c r="L242" s="49">
        <v>0</v>
      </c>
      <c r="M242" s="49">
        <v>0</v>
      </c>
      <c r="N242" s="49">
        <v>635000</v>
      </c>
      <c r="O242" s="49">
        <v>235000</v>
      </c>
      <c r="P242" s="48">
        <f>SUM(Q242:R242)</f>
        <v>25000</v>
      </c>
      <c r="Q242" s="49">
        <v>0</v>
      </c>
      <c r="R242" s="49">
        <v>25000</v>
      </c>
      <c r="S242" s="49">
        <v>50000</v>
      </c>
      <c r="T242" s="49">
        <v>35120</v>
      </c>
      <c r="U242" s="48">
        <f t="shared" si="549"/>
        <v>28200</v>
      </c>
      <c r="V242" s="49">
        <v>0</v>
      </c>
      <c r="W242" s="49">
        <v>0</v>
      </c>
      <c r="X242" s="49">
        <v>0</v>
      </c>
      <c r="Y242" s="49">
        <v>0</v>
      </c>
      <c r="Z242" s="49">
        <v>23200</v>
      </c>
      <c r="AA242" s="49">
        <v>5000</v>
      </c>
      <c r="AB242" s="49">
        <v>0</v>
      </c>
      <c r="AC242" s="49">
        <v>0</v>
      </c>
      <c r="AD242" s="49">
        <v>0</v>
      </c>
      <c r="AE242" s="48">
        <f t="shared" si="550"/>
        <v>1161569</v>
      </c>
      <c r="AF242" s="49">
        <v>686001</v>
      </c>
      <c r="AG242" s="53"/>
      <c r="AH242" s="26">
        <v>15000</v>
      </c>
      <c r="AI242" s="26">
        <v>15200</v>
      </c>
      <c r="AJ242" s="26">
        <v>0</v>
      </c>
      <c r="AK242" s="26">
        <v>10267</v>
      </c>
      <c r="AL242" s="26">
        <v>0</v>
      </c>
      <c r="AM242" s="26">
        <v>8000</v>
      </c>
      <c r="AN242" s="26">
        <v>29500</v>
      </c>
      <c r="AO242" s="26">
        <v>0</v>
      </c>
      <c r="AP242" s="26">
        <v>0</v>
      </c>
      <c r="AQ242" s="26">
        <v>0</v>
      </c>
      <c r="AR242" s="26">
        <v>0</v>
      </c>
      <c r="AS242" s="26">
        <v>10000</v>
      </c>
      <c r="AT242" s="26">
        <v>0</v>
      </c>
      <c r="AU242" s="26">
        <v>0</v>
      </c>
      <c r="AV242" s="26">
        <v>0</v>
      </c>
      <c r="AW242" s="26">
        <v>0</v>
      </c>
      <c r="AX242" s="26">
        <v>237601</v>
      </c>
      <c r="AY242" s="26">
        <v>0</v>
      </c>
      <c r="AZ242" s="26">
        <v>150000</v>
      </c>
      <c r="BA242" s="48">
        <f t="shared" si="551"/>
        <v>0</v>
      </c>
      <c r="BB242" s="48">
        <f t="shared" si="552"/>
        <v>0</v>
      </c>
      <c r="BC242" s="48">
        <v>0</v>
      </c>
      <c r="BD242" s="48">
        <v>0</v>
      </c>
      <c r="BE242" s="48">
        <v>0</v>
      </c>
      <c r="BF242" s="48">
        <f t="shared" si="553"/>
        <v>0</v>
      </c>
      <c r="BG242" s="48">
        <v>0</v>
      </c>
      <c r="BH242" s="48">
        <v>0</v>
      </c>
      <c r="BI242" s="48">
        <v>0</v>
      </c>
      <c r="BJ242" s="48">
        <f>SUM(BK242)</f>
        <v>0</v>
      </c>
      <c r="BK242" s="48">
        <v>0</v>
      </c>
      <c r="BL242" s="48">
        <v>0</v>
      </c>
      <c r="BM242" s="48">
        <f t="shared" si="554"/>
        <v>0</v>
      </c>
      <c r="BN242" s="48">
        <v>0</v>
      </c>
      <c r="BO242" s="48">
        <v>0</v>
      </c>
      <c r="BP242" s="48">
        <v>0</v>
      </c>
      <c r="BQ242" s="48">
        <v>0</v>
      </c>
      <c r="BR242" s="48">
        <v>0</v>
      </c>
      <c r="BS242" s="48">
        <v>0</v>
      </c>
      <c r="BT242" s="48">
        <v>0</v>
      </c>
      <c r="BU242" s="48">
        <v>0</v>
      </c>
      <c r="BV242" s="48">
        <v>0</v>
      </c>
      <c r="BW242" s="48">
        <v>0</v>
      </c>
      <c r="BX242" s="48">
        <v>0</v>
      </c>
      <c r="BY242" s="48">
        <f t="shared" si="555"/>
        <v>420000</v>
      </c>
      <c r="BZ242" s="48">
        <f t="shared" si="556"/>
        <v>420000</v>
      </c>
      <c r="CA242" s="48">
        <f>SUM(CB242:CC242)</f>
        <v>320000</v>
      </c>
      <c r="CB242" s="49">
        <v>0</v>
      </c>
      <c r="CC242" s="49">
        <v>320000</v>
      </c>
      <c r="CD242" s="48">
        <f t="shared" si="557"/>
        <v>0</v>
      </c>
      <c r="CE242" s="49">
        <v>0</v>
      </c>
      <c r="CF242" s="49">
        <v>0</v>
      </c>
      <c r="CG242" s="49">
        <v>0</v>
      </c>
      <c r="CH242" s="49">
        <v>0</v>
      </c>
      <c r="CI242" s="49">
        <v>0</v>
      </c>
      <c r="CJ242" s="48">
        <f t="shared" si="558"/>
        <v>100000</v>
      </c>
      <c r="CK242" s="49">
        <v>0</v>
      </c>
      <c r="CL242" s="49">
        <v>100000</v>
      </c>
      <c r="CM242" s="49">
        <v>0</v>
      </c>
      <c r="CN242" s="49">
        <v>0</v>
      </c>
      <c r="CO242" s="49">
        <v>0</v>
      </c>
      <c r="CP242" s="48">
        <v>0</v>
      </c>
      <c r="CQ242" s="48">
        <f>SUM(CR242)</f>
        <v>0</v>
      </c>
      <c r="CR242" s="48">
        <f>SUM(CS242:CT242)</f>
        <v>0</v>
      </c>
      <c r="CS242" s="48">
        <v>0</v>
      </c>
      <c r="CT242" s="50">
        <v>0</v>
      </c>
    </row>
    <row r="243" spans="1:124" s="52" customFormat="1" ht="31.2" x14ac:dyDescent="0.3">
      <c r="A243" s="47" t="s">
        <v>1</v>
      </c>
      <c r="B243" s="47" t="s">
        <v>92</v>
      </c>
      <c r="C243" s="16" t="s">
        <v>578</v>
      </c>
      <c r="D243" s="45">
        <f t="shared" si="546"/>
        <v>19533733</v>
      </c>
      <c r="E243" s="48">
        <f t="shared" si="547"/>
        <v>18234710</v>
      </c>
      <c r="F243" s="48">
        <f t="shared" si="548"/>
        <v>18234710</v>
      </c>
      <c r="G243" s="49">
        <v>9247322</v>
      </c>
      <c r="H243" s="49">
        <v>2264377</v>
      </c>
      <c r="I243" s="48">
        <f t="shared" si="469"/>
        <v>3410089</v>
      </c>
      <c r="J243" s="49">
        <v>1500000</v>
      </c>
      <c r="K243" s="49">
        <v>50000</v>
      </c>
      <c r="L243" s="49">
        <v>5000</v>
      </c>
      <c r="M243" s="49">
        <v>0</v>
      </c>
      <c r="N243" s="49">
        <v>1022042</v>
      </c>
      <c r="O243" s="49">
        <v>833047</v>
      </c>
      <c r="P243" s="48">
        <f t="shared" si="470"/>
        <v>141526</v>
      </c>
      <c r="Q243" s="49">
        <v>400</v>
      </c>
      <c r="R243" s="49">
        <v>141126</v>
      </c>
      <c r="S243" s="49">
        <v>50000</v>
      </c>
      <c r="T243" s="49">
        <v>210227</v>
      </c>
      <c r="U243" s="48">
        <f t="shared" si="549"/>
        <v>346084</v>
      </c>
      <c r="V243" s="49">
        <v>50000</v>
      </c>
      <c r="W243" s="49">
        <v>93694</v>
      </c>
      <c r="X243" s="49">
        <v>104166</v>
      </c>
      <c r="Y243" s="49">
        <v>13131</v>
      </c>
      <c r="Z243" s="49">
        <v>22947</v>
      </c>
      <c r="AA243" s="49">
        <v>50000</v>
      </c>
      <c r="AB243" s="49">
        <v>0</v>
      </c>
      <c r="AC243" s="49">
        <v>12146</v>
      </c>
      <c r="AD243" s="49">
        <v>0</v>
      </c>
      <c r="AE243" s="48">
        <f t="shared" si="550"/>
        <v>2565085</v>
      </c>
      <c r="AF243" s="53"/>
      <c r="AG243" s="53"/>
      <c r="AH243" s="26">
        <v>351204</v>
      </c>
      <c r="AI243" s="26">
        <v>1300487</v>
      </c>
      <c r="AJ243" s="26">
        <v>0</v>
      </c>
      <c r="AK243" s="26">
        <v>50000</v>
      </c>
      <c r="AL243" s="26">
        <v>0</v>
      </c>
      <c r="AM243" s="26">
        <v>71126</v>
      </c>
      <c r="AN243" s="26">
        <v>400000</v>
      </c>
      <c r="AO243" s="26">
        <v>0</v>
      </c>
      <c r="AP243" s="26">
        <v>0</v>
      </c>
      <c r="AQ243" s="26">
        <v>0</v>
      </c>
      <c r="AR243" s="26">
        <v>91589</v>
      </c>
      <c r="AS243" s="26">
        <v>0</v>
      </c>
      <c r="AT243" s="26">
        <v>0</v>
      </c>
      <c r="AU243" s="26">
        <v>0</v>
      </c>
      <c r="AV243" s="26">
        <v>0</v>
      </c>
      <c r="AW243" s="26">
        <v>0</v>
      </c>
      <c r="AX243" s="26">
        <v>0</v>
      </c>
      <c r="AY243" s="26">
        <v>0</v>
      </c>
      <c r="AZ243" s="26">
        <v>300679</v>
      </c>
      <c r="BA243" s="48">
        <f t="shared" si="551"/>
        <v>0</v>
      </c>
      <c r="BB243" s="48">
        <f t="shared" si="552"/>
        <v>0</v>
      </c>
      <c r="BC243" s="48">
        <v>0</v>
      </c>
      <c r="BD243" s="48">
        <v>0</v>
      </c>
      <c r="BE243" s="48">
        <v>0</v>
      </c>
      <c r="BF243" s="48">
        <f t="shared" si="553"/>
        <v>0</v>
      </c>
      <c r="BG243" s="48">
        <v>0</v>
      </c>
      <c r="BH243" s="48">
        <v>0</v>
      </c>
      <c r="BI243" s="48">
        <v>0</v>
      </c>
      <c r="BJ243" s="48">
        <f t="shared" si="472"/>
        <v>0</v>
      </c>
      <c r="BK243" s="48">
        <v>0</v>
      </c>
      <c r="BL243" s="48">
        <v>0</v>
      </c>
      <c r="BM243" s="48">
        <f t="shared" si="554"/>
        <v>0</v>
      </c>
      <c r="BN243" s="48">
        <v>0</v>
      </c>
      <c r="BO243" s="48">
        <v>0</v>
      </c>
      <c r="BP243" s="48">
        <v>0</v>
      </c>
      <c r="BQ243" s="48">
        <v>0</v>
      </c>
      <c r="BR243" s="48">
        <v>0</v>
      </c>
      <c r="BS243" s="48">
        <v>0</v>
      </c>
      <c r="BT243" s="48">
        <v>0</v>
      </c>
      <c r="BU243" s="48">
        <v>0</v>
      </c>
      <c r="BV243" s="48">
        <v>0</v>
      </c>
      <c r="BW243" s="48">
        <v>0</v>
      </c>
      <c r="BX243" s="48">
        <v>0</v>
      </c>
      <c r="BY243" s="48">
        <f t="shared" si="555"/>
        <v>1299023</v>
      </c>
      <c r="BZ243" s="48">
        <f t="shared" si="556"/>
        <v>1299023</v>
      </c>
      <c r="CA243" s="48">
        <f t="shared" si="473"/>
        <v>1299023</v>
      </c>
      <c r="CB243" s="49">
        <v>0</v>
      </c>
      <c r="CC243" s="49">
        <v>1299023</v>
      </c>
      <c r="CD243" s="48">
        <f t="shared" si="557"/>
        <v>0</v>
      </c>
      <c r="CE243" s="49">
        <v>0</v>
      </c>
      <c r="CF243" s="49">
        <v>0</v>
      </c>
      <c r="CG243" s="49">
        <v>0</v>
      </c>
      <c r="CH243" s="49">
        <v>0</v>
      </c>
      <c r="CI243" s="49">
        <v>0</v>
      </c>
      <c r="CJ243" s="48">
        <f t="shared" si="558"/>
        <v>0</v>
      </c>
      <c r="CK243" s="49">
        <v>0</v>
      </c>
      <c r="CL243" s="49">
        <v>0</v>
      </c>
      <c r="CM243" s="49">
        <v>0</v>
      </c>
      <c r="CN243" s="49">
        <v>0</v>
      </c>
      <c r="CO243" s="49">
        <v>0</v>
      </c>
      <c r="CP243" s="48">
        <v>0</v>
      </c>
      <c r="CQ243" s="48">
        <f t="shared" si="474"/>
        <v>0</v>
      </c>
      <c r="CR243" s="48">
        <f t="shared" si="475"/>
        <v>0</v>
      </c>
      <c r="CS243" s="48">
        <v>0</v>
      </c>
      <c r="CT243" s="50">
        <v>0</v>
      </c>
      <c r="CU243" s="51"/>
      <c r="CV243" s="51"/>
      <c r="CW243" s="51"/>
      <c r="CX243" s="51"/>
      <c r="CY243" s="51"/>
      <c r="CZ243" s="51"/>
      <c r="DA243" s="51"/>
      <c r="DB243" s="51"/>
      <c r="DC243" s="51"/>
      <c r="DD243" s="51"/>
      <c r="DE243" s="51"/>
      <c r="DF243" s="51"/>
      <c r="DG243" s="51"/>
      <c r="DH243" s="51"/>
      <c r="DI243" s="51"/>
      <c r="DJ243" s="51"/>
      <c r="DK243" s="51"/>
      <c r="DL243" s="51"/>
      <c r="DM243" s="51"/>
      <c r="DN243" s="51"/>
      <c r="DO243" s="51"/>
      <c r="DP243" s="51"/>
      <c r="DQ243" s="51"/>
      <c r="DR243" s="51"/>
      <c r="DS243" s="51"/>
      <c r="DT243" s="51"/>
    </row>
    <row r="244" spans="1:124" s="51" customFormat="1" ht="31.2" x14ac:dyDescent="0.3">
      <c r="A244" s="47" t="s">
        <v>1</v>
      </c>
      <c r="B244" s="47" t="s">
        <v>92</v>
      </c>
      <c r="C244" s="16" t="s">
        <v>579</v>
      </c>
      <c r="D244" s="45">
        <f t="shared" si="546"/>
        <v>194592</v>
      </c>
      <c r="E244" s="48">
        <f t="shared" si="547"/>
        <v>183726</v>
      </c>
      <c r="F244" s="48">
        <f t="shared" si="548"/>
        <v>183726</v>
      </c>
      <c r="G244" s="49">
        <v>30000</v>
      </c>
      <c r="H244" s="49">
        <v>7500</v>
      </c>
      <c r="I244" s="48">
        <f>SUM(J244:O244)</f>
        <v>98962</v>
      </c>
      <c r="J244" s="49">
        <v>0</v>
      </c>
      <c r="K244" s="49">
        <v>4833</v>
      </c>
      <c r="L244" s="49">
        <v>10894</v>
      </c>
      <c r="M244" s="49">
        <v>2500</v>
      </c>
      <c r="N244" s="49">
        <v>41258</v>
      </c>
      <c r="O244" s="49">
        <v>39477</v>
      </c>
      <c r="P244" s="48">
        <f>SUM(Q244:R244)</f>
        <v>1236</v>
      </c>
      <c r="Q244" s="49">
        <v>1236</v>
      </c>
      <c r="R244" s="49">
        <v>0</v>
      </c>
      <c r="S244" s="49">
        <v>0</v>
      </c>
      <c r="T244" s="49">
        <v>18646</v>
      </c>
      <c r="U244" s="48">
        <f t="shared" si="549"/>
        <v>13853</v>
      </c>
      <c r="V244" s="49">
        <v>2500</v>
      </c>
      <c r="W244" s="49">
        <v>0</v>
      </c>
      <c r="X244" s="49">
        <v>0</v>
      </c>
      <c r="Y244" s="49">
        <v>4767</v>
      </c>
      <c r="Z244" s="49">
        <v>1734</v>
      </c>
      <c r="AA244" s="49">
        <v>1440</v>
      </c>
      <c r="AB244" s="49">
        <v>0</v>
      </c>
      <c r="AC244" s="49">
        <v>3412</v>
      </c>
      <c r="AD244" s="49">
        <v>0</v>
      </c>
      <c r="AE244" s="48">
        <f t="shared" si="550"/>
        <v>13529</v>
      </c>
      <c r="AF244" s="53"/>
      <c r="AG244" s="53"/>
      <c r="AH244" s="26">
        <v>343</v>
      </c>
      <c r="AI244" s="26">
        <v>0</v>
      </c>
      <c r="AJ244" s="26">
        <v>0</v>
      </c>
      <c r="AK244" s="26">
        <v>200</v>
      </c>
      <c r="AL244" s="26">
        <v>0</v>
      </c>
      <c r="AM244" s="26">
        <v>1200</v>
      </c>
      <c r="AN244" s="26">
        <v>0</v>
      </c>
      <c r="AO244" s="26">
        <v>0</v>
      </c>
      <c r="AP244" s="26">
        <v>0</v>
      </c>
      <c r="AQ244" s="26">
        <v>0</v>
      </c>
      <c r="AR244" s="26">
        <v>0</v>
      </c>
      <c r="AS244" s="26">
        <v>0</v>
      </c>
      <c r="AT244" s="26">
        <v>0</v>
      </c>
      <c r="AU244" s="26">
        <v>0</v>
      </c>
      <c r="AV244" s="26">
        <v>0</v>
      </c>
      <c r="AW244" s="26">
        <v>0</v>
      </c>
      <c r="AX244" s="26">
        <v>3236</v>
      </c>
      <c r="AY244" s="26">
        <v>0</v>
      </c>
      <c r="AZ244" s="26">
        <v>8550</v>
      </c>
      <c r="BA244" s="48">
        <f t="shared" si="551"/>
        <v>0</v>
      </c>
      <c r="BB244" s="48">
        <f t="shared" si="552"/>
        <v>0</v>
      </c>
      <c r="BC244" s="48">
        <v>0</v>
      </c>
      <c r="BD244" s="48">
        <v>0</v>
      </c>
      <c r="BE244" s="48">
        <v>0</v>
      </c>
      <c r="BF244" s="48">
        <f t="shared" si="553"/>
        <v>0</v>
      </c>
      <c r="BG244" s="48">
        <v>0</v>
      </c>
      <c r="BH244" s="48">
        <v>0</v>
      </c>
      <c r="BI244" s="48">
        <v>0</v>
      </c>
      <c r="BJ244" s="48">
        <f>SUM(BK244)</f>
        <v>0</v>
      </c>
      <c r="BK244" s="48">
        <v>0</v>
      </c>
      <c r="BL244" s="48">
        <v>0</v>
      </c>
      <c r="BM244" s="48">
        <f t="shared" si="554"/>
        <v>0</v>
      </c>
      <c r="BN244" s="48">
        <v>0</v>
      </c>
      <c r="BO244" s="48">
        <v>0</v>
      </c>
      <c r="BP244" s="48">
        <v>0</v>
      </c>
      <c r="BQ244" s="48">
        <v>0</v>
      </c>
      <c r="BR244" s="48">
        <v>0</v>
      </c>
      <c r="BS244" s="48">
        <v>0</v>
      </c>
      <c r="BT244" s="48">
        <v>0</v>
      </c>
      <c r="BU244" s="48">
        <v>0</v>
      </c>
      <c r="BV244" s="48">
        <v>0</v>
      </c>
      <c r="BW244" s="48">
        <v>0</v>
      </c>
      <c r="BX244" s="48">
        <v>0</v>
      </c>
      <c r="BY244" s="48">
        <f t="shared" si="555"/>
        <v>10866</v>
      </c>
      <c r="BZ244" s="48">
        <f t="shared" si="556"/>
        <v>10866</v>
      </c>
      <c r="CA244" s="48">
        <f>SUM(CB244:CC244)</f>
        <v>10866</v>
      </c>
      <c r="CB244" s="49">
        <v>0</v>
      </c>
      <c r="CC244" s="49">
        <v>10866</v>
      </c>
      <c r="CD244" s="48">
        <f t="shared" si="557"/>
        <v>0</v>
      </c>
      <c r="CE244" s="49">
        <v>0</v>
      </c>
      <c r="CF244" s="49">
        <v>0</v>
      </c>
      <c r="CG244" s="49">
        <v>0</v>
      </c>
      <c r="CH244" s="49">
        <v>0</v>
      </c>
      <c r="CI244" s="49">
        <v>0</v>
      </c>
      <c r="CJ244" s="48">
        <f t="shared" si="558"/>
        <v>0</v>
      </c>
      <c r="CK244" s="49">
        <v>0</v>
      </c>
      <c r="CL244" s="49">
        <v>0</v>
      </c>
      <c r="CM244" s="49">
        <v>0</v>
      </c>
      <c r="CN244" s="49">
        <v>0</v>
      </c>
      <c r="CO244" s="49">
        <v>0</v>
      </c>
      <c r="CP244" s="48">
        <v>0</v>
      </c>
      <c r="CQ244" s="48">
        <f>SUM(CR244)</f>
        <v>0</v>
      </c>
      <c r="CR244" s="48">
        <f>SUM(CS244:CT244)</f>
        <v>0</v>
      </c>
      <c r="CS244" s="48">
        <v>0</v>
      </c>
      <c r="CT244" s="50">
        <v>0</v>
      </c>
    </row>
    <row r="245" spans="1:124" s="51" customFormat="1" ht="15.6" x14ac:dyDescent="0.3">
      <c r="A245" s="47" t="s">
        <v>1</v>
      </c>
      <c r="B245" s="47" t="s">
        <v>324</v>
      </c>
      <c r="C245" s="16" t="s">
        <v>580</v>
      </c>
      <c r="D245" s="45">
        <f t="shared" si="546"/>
        <v>2900000</v>
      </c>
      <c r="E245" s="48">
        <f t="shared" si="547"/>
        <v>2858556</v>
      </c>
      <c r="F245" s="48">
        <f t="shared" si="548"/>
        <v>2858556</v>
      </c>
      <c r="G245" s="49">
        <v>1860291</v>
      </c>
      <c r="H245" s="49">
        <v>444373</v>
      </c>
      <c r="I245" s="48">
        <f t="shared" si="469"/>
        <v>221725</v>
      </c>
      <c r="J245" s="49">
        <v>0</v>
      </c>
      <c r="K245" s="49">
        <v>0</v>
      </c>
      <c r="L245" s="49">
        <v>0</v>
      </c>
      <c r="M245" s="49">
        <v>0</v>
      </c>
      <c r="N245" s="49">
        <v>120000</v>
      </c>
      <c r="O245" s="49">
        <v>101725</v>
      </c>
      <c r="P245" s="48">
        <f t="shared" si="470"/>
        <v>0</v>
      </c>
      <c r="Q245" s="49">
        <v>0</v>
      </c>
      <c r="R245" s="49">
        <v>0</v>
      </c>
      <c r="S245" s="49">
        <v>0</v>
      </c>
      <c r="T245" s="49">
        <v>25538</v>
      </c>
      <c r="U245" s="48">
        <f t="shared" si="549"/>
        <v>82458</v>
      </c>
      <c r="V245" s="49">
        <v>0</v>
      </c>
      <c r="W245" s="49">
        <v>52867</v>
      </c>
      <c r="X245" s="49">
        <v>21125</v>
      </c>
      <c r="Y245" s="49">
        <v>3466</v>
      </c>
      <c r="Z245" s="49">
        <v>5000</v>
      </c>
      <c r="AA245" s="49">
        <v>0</v>
      </c>
      <c r="AB245" s="49">
        <v>0</v>
      </c>
      <c r="AC245" s="49">
        <v>0</v>
      </c>
      <c r="AD245" s="49">
        <v>0</v>
      </c>
      <c r="AE245" s="48">
        <f t="shared" si="550"/>
        <v>224171</v>
      </c>
      <c r="AF245" s="53"/>
      <c r="AG245" s="53"/>
      <c r="AH245" s="26">
        <v>20000</v>
      </c>
      <c r="AI245" s="26">
        <v>26171</v>
      </c>
      <c r="AJ245" s="26">
        <v>0</v>
      </c>
      <c r="AK245" s="26">
        <v>3000</v>
      </c>
      <c r="AL245" s="26">
        <v>0</v>
      </c>
      <c r="AM245" s="26">
        <v>15000</v>
      </c>
      <c r="AN245" s="26">
        <v>0</v>
      </c>
      <c r="AO245" s="26">
        <v>0</v>
      </c>
      <c r="AP245" s="26">
        <v>0</v>
      </c>
      <c r="AQ245" s="26">
        <v>0</v>
      </c>
      <c r="AR245" s="26">
        <v>0</v>
      </c>
      <c r="AS245" s="26">
        <v>20000</v>
      </c>
      <c r="AT245" s="26">
        <v>0</v>
      </c>
      <c r="AU245" s="26">
        <v>0</v>
      </c>
      <c r="AV245" s="26">
        <v>0</v>
      </c>
      <c r="AW245" s="26">
        <v>0</v>
      </c>
      <c r="AX245" s="26">
        <v>0</v>
      </c>
      <c r="AY245" s="26">
        <v>120000</v>
      </c>
      <c r="AZ245" s="26">
        <v>20000</v>
      </c>
      <c r="BA245" s="48">
        <f t="shared" si="551"/>
        <v>0</v>
      </c>
      <c r="BB245" s="48">
        <f t="shared" si="552"/>
        <v>0</v>
      </c>
      <c r="BC245" s="48">
        <v>0</v>
      </c>
      <c r="BD245" s="48">
        <v>0</v>
      </c>
      <c r="BE245" s="48">
        <v>0</v>
      </c>
      <c r="BF245" s="48">
        <f t="shared" si="553"/>
        <v>0</v>
      </c>
      <c r="BG245" s="48">
        <v>0</v>
      </c>
      <c r="BH245" s="48">
        <v>0</v>
      </c>
      <c r="BI245" s="48">
        <v>0</v>
      </c>
      <c r="BJ245" s="48">
        <f t="shared" si="472"/>
        <v>0</v>
      </c>
      <c r="BK245" s="48">
        <v>0</v>
      </c>
      <c r="BL245" s="48">
        <v>0</v>
      </c>
      <c r="BM245" s="48">
        <f t="shared" si="554"/>
        <v>0</v>
      </c>
      <c r="BN245" s="48">
        <v>0</v>
      </c>
      <c r="BO245" s="48">
        <v>0</v>
      </c>
      <c r="BP245" s="48">
        <v>0</v>
      </c>
      <c r="BQ245" s="48">
        <v>0</v>
      </c>
      <c r="BR245" s="48">
        <v>0</v>
      </c>
      <c r="BS245" s="48">
        <v>0</v>
      </c>
      <c r="BT245" s="48">
        <v>0</v>
      </c>
      <c r="BU245" s="48">
        <v>0</v>
      </c>
      <c r="BV245" s="48">
        <v>0</v>
      </c>
      <c r="BW245" s="48">
        <v>0</v>
      </c>
      <c r="BX245" s="48">
        <v>0</v>
      </c>
      <c r="BY245" s="48">
        <f t="shared" si="555"/>
        <v>41444</v>
      </c>
      <c r="BZ245" s="48">
        <f t="shared" si="556"/>
        <v>41444</v>
      </c>
      <c r="CA245" s="48">
        <f t="shared" si="473"/>
        <v>41444</v>
      </c>
      <c r="CB245" s="49">
        <v>0</v>
      </c>
      <c r="CC245" s="49">
        <v>41444</v>
      </c>
      <c r="CD245" s="48">
        <f t="shared" si="557"/>
        <v>0</v>
      </c>
      <c r="CE245" s="49">
        <v>0</v>
      </c>
      <c r="CF245" s="49">
        <v>0</v>
      </c>
      <c r="CG245" s="49">
        <v>0</v>
      </c>
      <c r="CH245" s="49">
        <v>0</v>
      </c>
      <c r="CI245" s="49">
        <v>0</v>
      </c>
      <c r="CJ245" s="48">
        <f t="shared" si="558"/>
        <v>0</v>
      </c>
      <c r="CK245" s="49">
        <v>0</v>
      </c>
      <c r="CL245" s="49">
        <v>0</v>
      </c>
      <c r="CM245" s="49">
        <v>0</v>
      </c>
      <c r="CN245" s="49">
        <v>0</v>
      </c>
      <c r="CO245" s="49">
        <v>0</v>
      </c>
      <c r="CP245" s="48">
        <v>0</v>
      </c>
      <c r="CQ245" s="48">
        <f t="shared" si="474"/>
        <v>0</v>
      </c>
      <c r="CR245" s="48">
        <f t="shared" si="475"/>
        <v>0</v>
      </c>
      <c r="CS245" s="48">
        <v>0</v>
      </c>
      <c r="CT245" s="50">
        <v>0</v>
      </c>
    </row>
    <row r="246" spans="1:124" s="51" customFormat="1" ht="33" customHeight="1" x14ac:dyDescent="0.3">
      <c r="A246" s="47" t="s">
        <v>1</v>
      </c>
      <c r="B246" s="47" t="s">
        <v>189</v>
      </c>
      <c r="C246" s="16" t="s">
        <v>581</v>
      </c>
      <c r="D246" s="45">
        <f t="shared" si="546"/>
        <v>8493952</v>
      </c>
      <c r="E246" s="48">
        <f t="shared" si="547"/>
        <v>8493952</v>
      </c>
      <c r="F246" s="48">
        <f t="shared" si="548"/>
        <v>8493952</v>
      </c>
      <c r="G246" s="49">
        <v>0</v>
      </c>
      <c r="H246" s="49">
        <v>0</v>
      </c>
      <c r="I246" s="48">
        <f>SUM(J246:O246)</f>
        <v>0</v>
      </c>
      <c r="J246" s="49">
        <v>0</v>
      </c>
      <c r="K246" s="49">
        <v>0</v>
      </c>
      <c r="L246" s="49">
        <v>0</v>
      </c>
      <c r="M246" s="49">
        <v>0</v>
      </c>
      <c r="N246" s="49">
        <v>0</v>
      </c>
      <c r="O246" s="49">
        <v>0</v>
      </c>
      <c r="P246" s="48">
        <f>SUM(Q246:R246)</f>
        <v>0</v>
      </c>
      <c r="Q246" s="49">
        <v>0</v>
      </c>
      <c r="R246" s="49">
        <v>0</v>
      </c>
      <c r="S246" s="49">
        <v>0</v>
      </c>
      <c r="T246" s="49">
        <v>0</v>
      </c>
      <c r="U246" s="48">
        <f t="shared" si="549"/>
        <v>0</v>
      </c>
      <c r="V246" s="49">
        <v>0</v>
      </c>
      <c r="W246" s="49">
        <v>0</v>
      </c>
      <c r="X246" s="49">
        <v>0</v>
      </c>
      <c r="Y246" s="49">
        <v>0</v>
      </c>
      <c r="Z246" s="49">
        <v>0</v>
      </c>
      <c r="AA246" s="49">
        <v>0</v>
      </c>
      <c r="AB246" s="49">
        <v>0</v>
      </c>
      <c r="AC246" s="49">
        <v>0</v>
      </c>
      <c r="AD246" s="49">
        <v>0</v>
      </c>
      <c r="AE246" s="48">
        <f t="shared" si="550"/>
        <v>8493952</v>
      </c>
      <c r="AF246" s="53"/>
      <c r="AG246" s="53"/>
      <c r="AH246" s="26">
        <v>0</v>
      </c>
      <c r="AI246" s="26">
        <v>0</v>
      </c>
      <c r="AJ246" s="26">
        <v>0</v>
      </c>
      <c r="AK246" s="26">
        <v>0</v>
      </c>
      <c r="AL246" s="26">
        <v>0</v>
      </c>
      <c r="AM246" s="26">
        <v>0</v>
      </c>
      <c r="AN246" s="26">
        <v>0</v>
      </c>
      <c r="AO246" s="26">
        <v>0</v>
      </c>
      <c r="AP246" s="26">
        <v>0</v>
      </c>
      <c r="AQ246" s="26">
        <v>0</v>
      </c>
      <c r="AR246" s="26">
        <v>0</v>
      </c>
      <c r="AS246" s="26">
        <v>0</v>
      </c>
      <c r="AT246" s="26">
        <v>0</v>
      </c>
      <c r="AU246" s="26">
        <v>0</v>
      </c>
      <c r="AV246" s="26">
        <v>0</v>
      </c>
      <c r="AW246" s="26">
        <v>0</v>
      </c>
      <c r="AX246" s="26">
        <v>0</v>
      </c>
      <c r="AY246" s="26">
        <v>0</v>
      </c>
      <c r="AZ246" s="26">
        <v>8493952</v>
      </c>
      <c r="BA246" s="48">
        <f t="shared" si="551"/>
        <v>0</v>
      </c>
      <c r="BB246" s="48">
        <f t="shared" si="552"/>
        <v>0</v>
      </c>
      <c r="BC246" s="48">
        <v>0</v>
      </c>
      <c r="BD246" s="48">
        <v>0</v>
      </c>
      <c r="BE246" s="48">
        <v>0</v>
      </c>
      <c r="BF246" s="48">
        <f t="shared" si="553"/>
        <v>0</v>
      </c>
      <c r="BG246" s="48">
        <v>0</v>
      </c>
      <c r="BH246" s="48">
        <v>0</v>
      </c>
      <c r="BI246" s="48">
        <v>0</v>
      </c>
      <c r="BJ246" s="48">
        <f>SUM(BK246)</f>
        <v>0</v>
      </c>
      <c r="BK246" s="48">
        <v>0</v>
      </c>
      <c r="BL246" s="48">
        <v>0</v>
      </c>
      <c r="BM246" s="48">
        <f t="shared" si="554"/>
        <v>0</v>
      </c>
      <c r="BN246" s="48">
        <v>0</v>
      </c>
      <c r="BO246" s="48">
        <v>0</v>
      </c>
      <c r="BP246" s="48">
        <v>0</v>
      </c>
      <c r="BQ246" s="48">
        <v>0</v>
      </c>
      <c r="BR246" s="48">
        <v>0</v>
      </c>
      <c r="BS246" s="48">
        <v>0</v>
      </c>
      <c r="BT246" s="48">
        <v>0</v>
      </c>
      <c r="BU246" s="48">
        <v>0</v>
      </c>
      <c r="BV246" s="48">
        <v>0</v>
      </c>
      <c r="BW246" s="48">
        <v>0</v>
      </c>
      <c r="BX246" s="48">
        <v>0</v>
      </c>
      <c r="BY246" s="48">
        <f t="shared" si="555"/>
        <v>0</v>
      </c>
      <c r="BZ246" s="48">
        <f t="shared" si="556"/>
        <v>0</v>
      </c>
      <c r="CA246" s="48">
        <f>SUM(CB246:CC246)</f>
        <v>0</v>
      </c>
      <c r="CB246" s="49">
        <v>0</v>
      </c>
      <c r="CC246" s="49">
        <v>0</v>
      </c>
      <c r="CD246" s="48">
        <f t="shared" si="557"/>
        <v>0</v>
      </c>
      <c r="CE246" s="49">
        <v>0</v>
      </c>
      <c r="CF246" s="49">
        <v>0</v>
      </c>
      <c r="CG246" s="49">
        <v>0</v>
      </c>
      <c r="CH246" s="49">
        <v>0</v>
      </c>
      <c r="CI246" s="49">
        <v>0</v>
      </c>
      <c r="CJ246" s="48">
        <f t="shared" si="558"/>
        <v>0</v>
      </c>
      <c r="CK246" s="49">
        <v>0</v>
      </c>
      <c r="CL246" s="49">
        <v>0</v>
      </c>
      <c r="CM246" s="49">
        <v>0</v>
      </c>
      <c r="CN246" s="49">
        <v>0</v>
      </c>
      <c r="CO246" s="49">
        <v>0</v>
      </c>
      <c r="CP246" s="48">
        <v>0</v>
      </c>
      <c r="CQ246" s="48">
        <f>SUM(CR246)</f>
        <v>0</v>
      </c>
      <c r="CR246" s="48">
        <f>SUM(CS246:CT246)</f>
        <v>0</v>
      </c>
      <c r="CS246" s="48">
        <v>0</v>
      </c>
      <c r="CT246" s="50">
        <v>0</v>
      </c>
    </row>
    <row r="247" spans="1:124" s="52" customFormat="1" ht="15.6" x14ac:dyDescent="0.3">
      <c r="A247" s="47" t="s">
        <v>1</v>
      </c>
      <c r="B247" s="47" t="s">
        <v>189</v>
      </c>
      <c r="C247" s="16" t="s">
        <v>582</v>
      </c>
      <c r="D247" s="45">
        <f t="shared" si="546"/>
        <v>47995828</v>
      </c>
      <c r="E247" s="48">
        <f t="shared" si="547"/>
        <v>42503108</v>
      </c>
      <c r="F247" s="48">
        <f t="shared" si="548"/>
        <v>42498108</v>
      </c>
      <c r="G247" s="49">
        <v>25722489</v>
      </c>
      <c r="H247" s="49">
        <v>6430623</v>
      </c>
      <c r="I247" s="48">
        <f t="shared" si="469"/>
        <v>3352933</v>
      </c>
      <c r="J247" s="49">
        <v>34000</v>
      </c>
      <c r="K247" s="49">
        <v>150000</v>
      </c>
      <c r="L247" s="49">
        <v>579500</v>
      </c>
      <c r="M247" s="49">
        <v>0</v>
      </c>
      <c r="N247" s="49">
        <v>912508</v>
      </c>
      <c r="O247" s="49">
        <v>1676925</v>
      </c>
      <c r="P247" s="48">
        <f t="shared" si="470"/>
        <v>235500</v>
      </c>
      <c r="Q247" s="49">
        <v>30500</v>
      </c>
      <c r="R247" s="49">
        <v>205000</v>
      </c>
      <c r="S247" s="49">
        <v>0</v>
      </c>
      <c r="T247" s="49">
        <v>334400</v>
      </c>
      <c r="U247" s="48">
        <f t="shared" si="549"/>
        <v>2908890</v>
      </c>
      <c r="V247" s="49">
        <v>555000</v>
      </c>
      <c r="W247" s="49">
        <v>1539884</v>
      </c>
      <c r="X247" s="49">
        <v>352841</v>
      </c>
      <c r="Y247" s="49">
        <v>167783</v>
      </c>
      <c r="Z247" s="49">
        <v>133124</v>
      </c>
      <c r="AA247" s="49">
        <v>160000</v>
      </c>
      <c r="AB247" s="49">
        <v>0</v>
      </c>
      <c r="AC247" s="49">
        <v>258</v>
      </c>
      <c r="AD247" s="49">
        <v>0</v>
      </c>
      <c r="AE247" s="48">
        <f t="shared" si="550"/>
        <v>3513273</v>
      </c>
      <c r="AF247" s="53"/>
      <c r="AG247" s="53"/>
      <c r="AH247" s="26">
        <v>307000</v>
      </c>
      <c r="AI247" s="26">
        <v>569410</v>
      </c>
      <c r="AJ247" s="26">
        <v>667717</v>
      </c>
      <c r="AK247" s="26">
        <v>320530</v>
      </c>
      <c r="AL247" s="26">
        <v>0</v>
      </c>
      <c r="AM247" s="26">
        <v>228000</v>
      </c>
      <c r="AN247" s="26">
        <v>469000</v>
      </c>
      <c r="AO247" s="26">
        <v>0</v>
      </c>
      <c r="AP247" s="26">
        <v>17850</v>
      </c>
      <c r="AQ247" s="26">
        <v>0</v>
      </c>
      <c r="AR247" s="26">
        <v>0</v>
      </c>
      <c r="AS247" s="26">
        <v>0</v>
      </c>
      <c r="AT247" s="26">
        <v>0</v>
      </c>
      <c r="AU247" s="26">
        <v>0</v>
      </c>
      <c r="AV247" s="26">
        <v>0</v>
      </c>
      <c r="AW247" s="26">
        <v>0</v>
      </c>
      <c r="AX247" s="26">
        <v>0</v>
      </c>
      <c r="AY247" s="26">
        <v>0</v>
      </c>
      <c r="AZ247" s="26">
        <v>933766</v>
      </c>
      <c r="BA247" s="48">
        <f t="shared" si="551"/>
        <v>5000</v>
      </c>
      <c r="BB247" s="48">
        <f t="shared" si="552"/>
        <v>0</v>
      </c>
      <c r="BC247" s="48">
        <v>0</v>
      </c>
      <c r="BD247" s="48">
        <v>0</v>
      </c>
      <c r="BE247" s="48">
        <v>0</v>
      </c>
      <c r="BF247" s="48">
        <f t="shared" si="553"/>
        <v>0</v>
      </c>
      <c r="BG247" s="48">
        <v>0</v>
      </c>
      <c r="BH247" s="48">
        <v>0</v>
      </c>
      <c r="BI247" s="48">
        <v>0</v>
      </c>
      <c r="BJ247" s="48">
        <f t="shared" si="472"/>
        <v>0</v>
      </c>
      <c r="BK247" s="48">
        <v>0</v>
      </c>
      <c r="BL247" s="48">
        <v>0</v>
      </c>
      <c r="BM247" s="48">
        <f t="shared" si="554"/>
        <v>5000</v>
      </c>
      <c r="BN247" s="48">
        <v>0</v>
      </c>
      <c r="BO247" s="48">
        <v>0</v>
      </c>
      <c r="BP247" s="48">
        <v>5000</v>
      </c>
      <c r="BQ247" s="48">
        <v>0</v>
      </c>
      <c r="BR247" s="48">
        <v>0</v>
      </c>
      <c r="BS247" s="48">
        <v>0</v>
      </c>
      <c r="BT247" s="48">
        <v>0</v>
      </c>
      <c r="BU247" s="48">
        <v>0</v>
      </c>
      <c r="BV247" s="48">
        <v>0</v>
      </c>
      <c r="BW247" s="48">
        <v>0</v>
      </c>
      <c r="BX247" s="48">
        <v>0</v>
      </c>
      <c r="BY247" s="48">
        <f t="shared" si="555"/>
        <v>5492720</v>
      </c>
      <c r="BZ247" s="48">
        <f t="shared" si="556"/>
        <v>5492720</v>
      </c>
      <c r="CA247" s="48">
        <f t="shared" si="473"/>
        <v>2736860</v>
      </c>
      <c r="CB247" s="49">
        <v>0</v>
      </c>
      <c r="CC247" s="49">
        <v>2736860</v>
      </c>
      <c r="CD247" s="48">
        <f t="shared" si="557"/>
        <v>0</v>
      </c>
      <c r="CE247" s="49">
        <v>0</v>
      </c>
      <c r="CF247" s="49">
        <v>0</v>
      </c>
      <c r="CG247" s="49">
        <v>0</v>
      </c>
      <c r="CH247" s="49">
        <v>0</v>
      </c>
      <c r="CI247" s="49">
        <v>0</v>
      </c>
      <c r="CJ247" s="48">
        <f t="shared" si="558"/>
        <v>2755860</v>
      </c>
      <c r="CK247" s="49">
        <v>0</v>
      </c>
      <c r="CL247" s="49">
        <v>2755860</v>
      </c>
      <c r="CM247" s="49">
        <v>0</v>
      </c>
      <c r="CN247" s="49">
        <v>0</v>
      </c>
      <c r="CO247" s="49">
        <v>0</v>
      </c>
      <c r="CP247" s="48">
        <v>0</v>
      </c>
      <c r="CQ247" s="48">
        <f t="shared" si="474"/>
        <v>0</v>
      </c>
      <c r="CR247" s="48">
        <f t="shared" si="475"/>
        <v>0</v>
      </c>
      <c r="CS247" s="48">
        <v>0</v>
      </c>
      <c r="CT247" s="50">
        <v>0</v>
      </c>
      <c r="CU247" s="51"/>
      <c r="CV247" s="51"/>
      <c r="CW247" s="51"/>
      <c r="CX247" s="51"/>
      <c r="CY247" s="51"/>
      <c r="CZ247" s="51"/>
      <c r="DA247" s="51"/>
      <c r="DB247" s="51"/>
      <c r="DC247" s="51"/>
      <c r="DD247" s="51"/>
      <c r="DE247" s="51"/>
      <c r="DF247" s="51"/>
      <c r="DG247" s="51"/>
      <c r="DH247" s="51"/>
      <c r="DI247" s="51"/>
      <c r="DJ247" s="51"/>
      <c r="DK247" s="51"/>
      <c r="DL247" s="51"/>
      <c r="DM247" s="51"/>
      <c r="DN247" s="51"/>
      <c r="DO247" s="51"/>
      <c r="DP247" s="51"/>
      <c r="DQ247" s="51"/>
      <c r="DR247" s="51"/>
      <c r="DS247" s="51"/>
      <c r="DT247" s="51"/>
    </row>
    <row r="248" spans="1:124" s="52" customFormat="1" ht="15.6" x14ac:dyDescent="0.3">
      <c r="A248" s="47" t="s">
        <v>1</v>
      </c>
      <c r="B248" s="47" t="s">
        <v>156</v>
      </c>
      <c r="C248" s="16" t="s">
        <v>583</v>
      </c>
      <c r="D248" s="45">
        <f t="shared" si="546"/>
        <v>1700000</v>
      </c>
      <c r="E248" s="48">
        <f t="shared" si="547"/>
        <v>1434506</v>
      </c>
      <c r="F248" s="48">
        <f t="shared" si="548"/>
        <v>1434506</v>
      </c>
      <c r="G248" s="49">
        <v>0</v>
      </c>
      <c r="H248" s="49">
        <v>0</v>
      </c>
      <c r="I248" s="48">
        <f t="shared" si="469"/>
        <v>718706</v>
      </c>
      <c r="J248" s="49">
        <v>0</v>
      </c>
      <c r="K248" s="49">
        <v>244470</v>
      </c>
      <c r="L248" s="49">
        <v>0</v>
      </c>
      <c r="M248" s="49">
        <v>0</v>
      </c>
      <c r="N248" s="49">
        <v>109146</v>
      </c>
      <c r="O248" s="49">
        <v>365090</v>
      </c>
      <c r="P248" s="48">
        <f t="shared" si="470"/>
        <v>7800</v>
      </c>
      <c r="Q248" s="49">
        <v>7800</v>
      </c>
      <c r="R248" s="49">
        <v>0</v>
      </c>
      <c r="S248" s="49">
        <v>0</v>
      </c>
      <c r="T248" s="49">
        <v>80000</v>
      </c>
      <c r="U248" s="48">
        <f t="shared" si="549"/>
        <v>8000</v>
      </c>
      <c r="V248" s="49">
        <v>8000</v>
      </c>
      <c r="W248" s="49">
        <v>0</v>
      </c>
      <c r="X248" s="49">
        <v>0</v>
      </c>
      <c r="Y248" s="49">
        <v>0</v>
      </c>
      <c r="Z248" s="49">
        <v>0</v>
      </c>
      <c r="AA248" s="49">
        <v>0</v>
      </c>
      <c r="AB248" s="49">
        <v>0</v>
      </c>
      <c r="AC248" s="49">
        <v>0</v>
      </c>
      <c r="AD248" s="49">
        <v>0</v>
      </c>
      <c r="AE248" s="48">
        <f t="shared" si="550"/>
        <v>620000</v>
      </c>
      <c r="AF248" s="53"/>
      <c r="AG248" s="53"/>
      <c r="AH248" s="26">
        <v>60000</v>
      </c>
      <c r="AI248" s="26">
        <v>150000</v>
      </c>
      <c r="AJ248" s="26">
        <v>0</v>
      </c>
      <c r="AK248" s="26">
        <v>0</v>
      </c>
      <c r="AL248" s="26">
        <v>0</v>
      </c>
      <c r="AM248" s="26">
        <v>0</v>
      </c>
      <c r="AN248" s="26">
        <v>0</v>
      </c>
      <c r="AO248" s="26">
        <v>10000</v>
      </c>
      <c r="AP248" s="26">
        <v>0</v>
      </c>
      <c r="AQ248" s="26">
        <v>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v>0</v>
      </c>
      <c r="AY248" s="26">
        <v>0</v>
      </c>
      <c r="AZ248" s="26">
        <v>400000</v>
      </c>
      <c r="BA248" s="48">
        <f t="shared" si="551"/>
        <v>0</v>
      </c>
      <c r="BB248" s="48">
        <f t="shared" si="552"/>
        <v>0</v>
      </c>
      <c r="BC248" s="48">
        <v>0</v>
      </c>
      <c r="BD248" s="48">
        <v>0</v>
      </c>
      <c r="BE248" s="48">
        <v>0</v>
      </c>
      <c r="BF248" s="48">
        <f t="shared" si="553"/>
        <v>0</v>
      </c>
      <c r="BG248" s="48">
        <v>0</v>
      </c>
      <c r="BH248" s="48">
        <v>0</v>
      </c>
      <c r="BI248" s="48">
        <v>0</v>
      </c>
      <c r="BJ248" s="48">
        <f t="shared" si="472"/>
        <v>0</v>
      </c>
      <c r="BK248" s="48">
        <v>0</v>
      </c>
      <c r="BL248" s="48">
        <v>0</v>
      </c>
      <c r="BM248" s="48">
        <f t="shared" si="554"/>
        <v>0</v>
      </c>
      <c r="BN248" s="48">
        <v>0</v>
      </c>
      <c r="BO248" s="48">
        <v>0</v>
      </c>
      <c r="BP248" s="48">
        <v>0</v>
      </c>
      <c r="BQ248" s="48">
        <v>0</v>
      </c>
      <c r="BR248" s="48">
        <v>0</v>
      </c>
      <c r="BS248" s="48">
        <v>0</v>
      </c>
      <c r="BT248" s="48">
        <v>0</v>
      </c>
      <c r="BU248" s="48">
        <v>0</v>
      </c>
      <c r="BV248" s="48">
        <v>0</v>
      </c>
      <c r="BW248" s="48">
        <v>0</v>
      </c>
      <c r="BX248" s="48">
        <v>0</v>
      </c>
      <c r="BY248" s="48">
        <f t="shared" si="555"/>
        <v>265494</v>
      </c>
      <c r="BZ248" s="48">
        <f t="shared" si="556"/>
        <v>265494</v>
      </c>
      <c r="CA248" s="48">
        <f t="shared" si="473"/>
        <v>265494</v>
      </c>
      <c r="CB248" s="49">
        <v>0</v>
      </c>
      <c r="CC248" s="49">
        <v>265494</v>
      </c>
      <c r="CD248" s="48">
        <f t="shared" si="557"/>
        <v>0</v>
      </c>
      <c r="CE248" s="49">
        <v>0</v>
      </c>
      <c r="CF248" s="49">
        <v>0</v>
      </c>
      <c r="CG248" s="49">
        <v>0</v>
      </c>
      <c r="CH248" s="49">
        <v>0</v>
      </c>
      <c r="CI248" s="49">
        <v>0</v>
      </c>
      <c r="CJ248" s="48">
        <f t="shared" si="558"/>
        <v>0</v>
      </c>
      <c r="CK248" s="49">
        <v>0</v>
      </c>
      <c r="CL248" s="49">
        <v>0</v>
      </c>
      <c r="CM248" s="49">
        <v>0</v>
      </c>
      <c r="CN248" s="49">
        <v>0</v>
      </c>
      <c r="CO248" s="49">
        <v>0</v>
      </c>
      <c r="CP248" s="48">
        <v>0</v>
      </c>
      <c r="CQ248" s="48">
        <f t="shared" si="474"/>
        <v>0</v>
      </c>
      <c r="CR248" s="48">
        <f t="shared" si="475"/>
        <v>0</v>
      </c>
      <c r="CS248" s="48">
        <v>0</v>
      </c>
      <c r="CT248" s="50">
        <v>0</v>
      </c>
      <c r="CU248" s="51"/>
      <c r="CV248" s="51"/>
      <c r="CW248" s="51"/>
      <c r="CX248" s="51"/>
      <c r="CY248" s="51"/>
      <c r="CZ248" s="51"/>
      <c r="DA248" s="51"/>
      <c r="DB248" s="51"/>
      <c r="DC248" s="51"/>
      <c r="DD248" s="51"/>
      <c r="DE248" s="51"/>
      <c r="DF248" s="51"/>
      <c r="DG248" s="51"/>
      <c r="DH248" s="51"/>
      <c r="DI248" s="51"/>
      <c r="DJ248" s="51"/>
      <c r="DK248" s="51"/>
      <c r="DL248" s="51"/>
      <c r="DM248" s="51"/>
      <c r="DN248" s="51"/>
      <c r="DO248" s="51"/>
      <c r="DP248" s="51"/>
      <c r="DQ248" s="51"/>
      <c r="DR248" s="51"/>
      <c r="DS248" s="51"/>
      <c r="DT248" s="51"/>
    </row>
    <row r="249" spans="1:124" s="52" customFormat="1" ht="15.6" x14ac:dyDescent="0.3">
      <c r="A249" s="47" t="s">
        <v>1</v>
      </c>
      <c r="B249" s="47" t="s">
        <v>158</v>
      </c>
      <c r="C249" s="16" t="s">
        <v>584</v>
      </c>
      <c r="D249" s="45">
        <f t="shared" si="546"/>
        <v>8198517</v>
      </c>
      <c r="E249" s="48">
        <f t="shared" si="547"/>
        <v>7326782</v>
      </c>
      <c r="F249" s="48">
        <f t="shared" si="548"/>
        <v>7326782</v>
      </c>
      <c r="G249" s="49">
        <v>879559</v>
      </c>
      <c r="H249" s="49">
        <v>192115</v>
      </c>
      <c r="I249" s="48">
        <f t="shared" si="469"/>
        <v>4115173</v>
      </c>
      <c r="J249" s="49">
        <v>44404</v>
      </c>
      <c r="K249" s="49">
        <v>13300</v>
      </c>
      <c r="L249" s="49">
        <v>63392</v>
      </c>
      <c r="M249" s="49">
        <v>0</v>
      </c>
      <c r="N249" s="49">
        <v>1070446</v>
      </c>
      <c r="O249" s="49">
        <v>2923631</v>
      </c>
      <c r="P249" s="48">
        <f t="shared" si="470"/>
        <v>0</v>
      </c>
      <c r="Q249" s="49">
        <v>0</v>
      </c>
      <c r="R249" s="49">
        <v>0</v>
      </c>
      <c r="S249" s="49">
        <v>0</v>
      </c>
      <c r="T249" s="49">
        <v>15221</v>
      </c>
      <c r="U249" s="48">
        <f t="shared" si="549"/>
        <v>387712</v>
      </c>
      <c r="V249" s="49">
        <v>156247</v>
      </c>
      <c r="W249" s="49">
        <v>0</v>
      </c>
      <c r="X249" s="49">
        <v>59850</v>
      </c>
      <c r="Y249" s="49">
        <v>38442</v>
      </c>
      <c r="Z249" s="49">
        <v>66749</v>
      </c>
      <c r="AA249" s="49">
        <v>0</v>
      </c>
      <c r="AB249" s="49">
        <v>0</v>
      </c>
      <c r="AC249" s="49">
        <v>66424</v>
      </c>
      <c r="AD249" s="49">
        <v>0</v>
      </c>
      <c r="AE249" s="48">
        <f t="shared" si="550"/>
        <v>1737002</v>
      </c>
      <c r="AF249" s="53"/>
      <c r="AG249" s="53"/>
      <c r="AH249" s="26">
        <v>72198</v>
      </c>
      <c r="AI249" s="26">
        <v>555544</v>
      </c>
      <c r="AJ249" s="26">
        <v>0</v>
      </c>
      <c r="AK249" s="26">
        <v>16352</v>
      </c>
      <c r="AL249" s="26">
        <v>1000</v>
      </c>
      <c r="AM249" s="26">
        <v>0</v>
      </c>
      <c r="AN249" s="26">
        <v>53588</v>
      </c>
      <c r="AO249" s="26">
        <v>0</v>
      </c>
      <c r="AP249" s="26">
        <v>0</v>
      </c>
      <c r="AQ249" s="26">
        <v>0</v>
      </c>
      <c r="AR249" s="26">
        <v>0</v>
      </c>
      <c r="AS249" s="26">
        <v>0</v>
      </c>
      <c r="AT249" s="26">
        <v>0</v>
      </c>
      <c r="AU249" s="26">
        <v>0</v>
      </c>
      <c r="AV249" s="26">
        <v>0</v>
      </c>
      <c r="AW249" s="26">
        <v>7791</v>
      </c>
      <c r="AX249" s="26">
        <v>0</v>
      </c>
      <c r="AY249" s="26">
        <v>0</v>
      </c>
      <c r="AZ249" s="26">
        <v>1030529</v>
      </c>
      <c r="BA249" s="48">
        <f t="shared" si="551"/>
        <v>0</v>
      </c>
      <c r="BB249" s="48">
        <f t="shared" si="552"/>
        <v>0</v>
      </c>
      <c r="BC249" s="48">
        <v>0</v>
      </c>
      <c r="BD249" s="48">
        <v>0</v>
      </c>
      <c r="BE249" s="48">
        <v>0</v>
      </c>
      <c r="BF249" s="48">
        <f t="shared" si="553"/>
        <v>0</v>
      </c>
      <c r="BG249" s="48">
        <v>0</v>
      </c>
      <c r="BH249" s="48">
        <v>0</v>
      </c>
      <c r="BI249" s="48">
        <v>0</v>
      </c>
      <c r="BJ249" s="48">
        <f t="shared" si="472"/>
        <v>0</v>
      </c>
      <c r="BK249" s="48">
        <v>0</v>
      </c>
      <c r="BL249" s="48">
        <v>0</v>
      </c>
      <c r="BM249" s="48">
        <f t="shared" si="554"/>
        <v>0</v>
      </c>
      <c r="BN249" s="48">
        <v>0</v>
      </c>
      <c r="BO249" s="48">
        <v>0</v>
      </c>
      <c r="BP249" s="48">
        <v>0</v>
      </c>
      <c r="BQ249" s="48">
        <v>0</v>
      </c>
      <c r="BR249" s="48">
        <v>0</v>
      </c>
      <c r="BS249" s="48">
        <v>0</v>
      </c>
      <c r="BT249" s="48">
        <v>0</v>
      </c>
      <c r="BU249" s="48">
        <v>0</v>
      </c>
      <c r="BV249" s="48">
        <v>0</v>
      </c>
      <c r="BW249" s="48">
        <v>0</v>
      </c>
      <c r="BX249" s="48">
        <v>0</v>
      </c>
      <c r="BY249" s="48">
        <f t="shared" si="555"/>
        <v>871735</v>
      </c>
      <c r="BZ249" s="48">
        <f t="shared" si="556"/>
        <v>871735</v>
      </c>
      <c r="CA249" s="48">
        <f t="shared" si="473"/>
        <v>871735</v>
      </c>
      <c r="CB249" s="49">
        <v>254180</v>
      </c>
      <c r="CC249" s="49">
        <v>617555</v>
      </c>
      <c r="CD249" s="48">
        <f t="shared" si="557"/>
        <v>0</v>
      </c>
      <c r="CE249" s="49">
        <v>0</v>
      </c>
      <c r="CF249" s="49">
        <v>0</v>
      </c>
      <c r="CG249" s="49">
        <v>0</v>
      </c>
      <c r="CH249" s="49">
        <v>0</v>
      </c>
      <c r="CI249" s="49">
        <v>0</v>
      </c>
      <c r="CJ249" s="48">
        <f t="shared" si="558"/>
        <v>0</v>
      </c>
      <c r="CK249" s="49">
        <v>0</v>
      </c>
      <c r="CL249" s="49">
        <v>0</v>
      </c>
      <c r="CM249" s="49">
        <v>0</v>
      </c>
      <c r="CN249" s="49">
        <v>0</v>
      </c>
      <c r="CO249" s="49">
        <v>0</v>
      </c>
      <c r="CP249" s="48">
        <v>0</v>
      </c>
      <c r="CQ249" s="48">
        <f t="shared" si="474"/>
        <v>0</v>
      </c>
      <c r="CR249" s="48">
        <f t="shared" si="475"/>
        <v>0</v>
      </c>
      <c r="CS249" s="48">
        <v>0</v>
      </c>
      <c r="CT249" s="50">
        <v>0</v>
      </c>
      <c r="CU249" s="51"/>
      <c r="CV249" s="51"/>
      <c r="CW249" s="51"/>
      <c r="CX249" s="51"/>
      <c r="CY249" s="51"/>
      <c r="CZ249" s="51"/>
      <c r="DA249" s="51"/>
      <c r="DB249" s="51"/>
      <c r="DC249" s="51"/>
      <c r="DD249" s="51"/>
      <c r="DE249" s="51"/>
      <c r="DF249" s="51"/>
      <c r="DG249" s="51"/>
      <c r="DH249" s="51"/>
      <c r="DI249" s="51"/>
      <c r="DJ249" s="51"/>
      <c r="DK249" s="51"/>
      <c r="DL249" s="51"/>
      <c r="DM249" s="51"/>
      <c r="DN249" s="51"/>
      <c r="DO249" s="51"/>
      <c r="DP249" s="51"/>
      <c r="DQ249" s="51"/>
      <c r="DR249" s="51"/>
      <c r="DS249" s="51"/>
      <c r="DT249" s="51"/>
    </row>
    <row r="250" spans="1:124" s="52" customFormat="1" ht="15.6" x14ac:dyDescent="0.3">
      <c r="A250" s="47" t="s">
        <v>1</v>
      </c>
      <c r="B250" s="47" t="s">
        <v>94</v>
      </c>
      <c r="C250" s="16" t="s">
        <v>585</v>
      </c>
      <c r="D250" s="45">
        <f t="shared" si="546"/>
        <v>21313</v>
      </c>
      <c r="E250" s="48">
        <f t="shared" si="547"/>
        <v>18113</v>
      </c>
      <c r="F250" s="48">
        <f t="shared" si="548"/>
        <v>18113</v>
      </c>
      <c r="G250" s="49">
        <v>2180</v>
      </c>
      <c r="H250" s="49">
        <v>545</v>
      </c>
      <c r="I250" s="48">
        <f t="shared" si="469"/>
        <v>8048</v>
      </c>
      <c r="J250" s="49">
        <v>1492</v>
      </c>
      <c r="K250" s="49">
        <v>533</v>
      </c>
      <c r="L250" s="49">
        <v>0</v>
      </c>
      <c r="M250" s="49">
        <v>0</v>
      </c>
      <c r="N250" s="49">
        <v>0</v>
      </c>
      <c r="O250" s="49">
        <v>6023</v>
      </c>
      <c r="P250" s="48">
        <f t="shared" si="470"/>
        <v>0</v>
      </c>
      <c r="Q250" s="49">
        <v>0</v>
      </c>
      <c r="R250" s="49">
        <v>0</v>
      </c>
      <c r="S250" s="49">
        <v>0</v>
      </c>
      <c r="T250" s="49">
        <v>0</v>
      </c>
      <c r="U250" s="48">
        <f t="shared" si="549"/>
        <v>0</v>
      </c>
      <c r="V250" s="49">
        <v>0</v>
      </c>
      <c r="W250" s="49">
        <v>0</v>
      </c>
      <c r="X250" s="49">
        <v>0</v>
      </c>
      <c r="Y250" s="49">
        <v>0</v>
      </c>
      <c r="Z250" s="49">
        <v>0</v>
      </c>
      <c r="AA250" s="49">
        <v>0</v>
      </c>
      <c r="AB250" s="49">
        <v>0</v>
      </c>
      <c r="AC250" s="49">
        <v>0</v>
      </c>
      <c r="AD250" s="49">
        <v>0</v>
      </c>
      <c r="AE250" s="48">
        <f t="shared" si="550"/>
        <v>7340</v>
      </c>
      <c r="AF250" s="53"/>
      <c r="AG250" s="53"/>
      <c r="AH250" s="26">
        <v>640</v>
      </c>
      <c r="AI250" s="26">
        <v>0</v>
      </c>
      <c r="AJ250" s="26">
        <v>0</v>
      </c>
      <c r="AK250" s="26">
        <v>300</v>
      </c>
      <c r="AL250" s="26">
        <v>0</v>
      </c>
      <c r="AM250" s="26">
        <v>0</v>
      </c>
      <c r="AN250" s="26">
        <v>0</v>
      </c>
      <c r="AO250" s="26">
        <v>0</v>
      </c>
      <c r="AP250" s="26">
        <v>0</v>
      </c>
      <c r="AQ250" s="26">
        <v>0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v>0</v>
      </c>
      <c r="AY250" s="26">
        <v>0</v>
      </c>
      <c r="AZ250" s="26">
        <v>6400</v>
      </c>
      <c r="BA250" s="48">
        <f t="shared" si="551"/>
        <v>0</v>
      </c>
      <c r="BB250" s="48">
        <f t="shared" si="552"/>
        <v>0</v>
      </c>
      <c r="BC250" s="48">
        <v>0</v>
      </c>
      <c r="BD250" s="48">
        <v>0</v>
      </c>
      <c r="BE250" s="48">
        <v>0</v>
      </c>
      <c r="BF250" s="48">
        <f t="shared" si="553"/>
        <v>0</v>
      </c>
      <c r="BG250" s="48">
        <v>0</v>
      </c>
      <c r="BH250" s="48">
        <v>0</v>
      </c>
      <c r="BI250" s="48">
        <v>0</v>
      </c>
      <c r="BJ250" s="48">
        <f t="shared" si="472"/>
        <v>0</v>
      </c>
      <c r="BK250" s="48">
        <v>0</v>
      </c>
      <c r="BL250" s="48">
        <v>0</v>
      </c>
      <c r="BM250" s="48">
        <f t="shared" si="554"/>
        <v>0</v>
      </c>
      <c r="BN250" s="48">
        <v>0</v>
      </c>
      <c r="BO250" s="48">
        <v>0</v>
      </c>
      <c r="BP250" s="48">
        <v>0</v>
      </c>
      <c r="BQ250" s="48">
        <v>0</v>
      </c>
      <c r="BR250" s="48">
        <v>0</v>
      </c>
      <c r="BS250" s="48">
        <v>0</v>
      </c>
      <c r="BT250" s="48">
        <v>0</v>
      </c>
      <c r="BU250" s="48">
        <v>0</v>
      </c>
      <c r="BV250" s="48">
        <v>0</v>
      </c>
      <c r="BW250" s="48">
        <v>0</v>
      </c>
      <c r="BX250" s="48">
        <v>0</v>
      </c>
      <c r="BY250" s="48">
        <f t="shared" si="555"/>
        <v>3200</v>
      </c>
      <c r="BZ250" s="48">
        <f t="shared" si="556"/>
        <v>3200</v>
      </c>
      <c r="CA250" s="48">
        <f t="shared" si="473"/>
        <v>3200</v>
      </c>
      <c r="CB250" s="49">
        <v>0</v>
      </c>
      <c r="CC250" s="49">
        <v>3200</v>
      </c>
      <c r="CD250" s="48">
        <f t="shared" si="557"/>
        <v>0</v>
      </c>
      <c r="CE250" s="49">
        <v>0</v>
      </c>
      <c r="CF250" s="49">
        <v>0</v>
      </c>
      <c r="CG250" s="49">
        <v>0</v>
      </c>
      <c r="CH250" s="49">
        <v>0</v>
      </c>
      <c r="CI250" s="49">
        <v>0</v>
      </c>
      <c r="CJ250" s="48">
        <f t="shared" si="558"/>
        <v>0</v>
      </c>
      <c r="CK250" s="49">
        <v>0</v>
      </c>
      <c r="CL250" s="49">
        <v>0</v>
      </c>
      <c r="CM250" s="49">
        <v>0</v>
      </c>
      <c r="CN250" s="49">
        <v>0</v>
      </c>
      <c r="CO250" s="49">
        <v>0</v>
      </c>
      <c r="CP250" s="48">
        <v>0</v>
      </c>
      <c r="CQ250" s="48">
        <f t="shared" si="474"/>
        <v>0</v>
      </c>
      <c r="CR250" s="48">
        <f t="shared" si="475"/>
        <v>0</v>
      </c>
      <c r="CS250" s="48">
        <v>0</v>
      </c>
      <c r="CT250" s="50">
        <v>0</v>
      </c>
      <c r="CU250" s="51"/>
      <c r="CV250" s="51"/>
      <c r="CW250" s="51"/>
      <c r="CX250" s="51"/>
      <c r="CY250" s="51"/>
      <c r="CZ250" s="51"/>
      <c r="DA250" s="51"/>
      <c r="DB250" s="51"/>
      <c r="DC250" s="51"/>
      <c r="DD250" s="51"/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51"/>
      <c r="DQ250" s="51"/>
      <c r="DR250" s="51"/>
      <c r="DS250" s="51"/>
      <c r="DT250" s="51"/>
    </row>
    <row r="251" spans="1:124" s="52" customFormat="1" ht="15.6" x14ac:dyDescent="0.3">
      <c r="A251" s="47" t="s">
        <v>1</v>
      </c>
      <c r="B251" s="47" t="s">
        <v>96</v>
      </c>
      <c r="C251" s="16" t="s">
        <v>586</v>
      </c>
      <c r="D251" s="45">
        <f t="shared" si="546"/>
        <v>509482</v>
      </c>
      <c r="E251" s="48">
        <f t="shared" si="547"/>
        <v>423982</v>
      </c>
      <c r="F251" s="48">
        <f t="shared" si="548"/>
        <v>423982</v>
      </c>
      <c r="G251" s="49">
        <v>22292</v>
      </c>
      <c r="H251" s="49">
        <v>5573</v>
      </c>
      <c r="I251" s="48">
        <f t="shared" si="469"/>
        <v>104458</v>
      </c>
      <c r="J251" s="49">
        <v>2200</v>
      </c>
      <c r="K251" s="49">
        <v>0</v>
      </c>
      <c r="L251" s="49">
        <v>0</v>
      </c>
      <c r="M251" s="49">
        <v>0</v>
      </c>
      <c r="N251" s="49">
        <v>10500</v>
      </c>
      <c r="O251" s="49">
        <v>91758</v>
      </c>
      <c r="P251" s="48">
        <f t="shared" si="470"/>
        <v>0</v>
      </c>
      <c r="Q251" s="49">
        <v>0</v>
      </c>
      <c r="R251" s="49">
        <v>0</v>
      </c>
      <c r="S251" s="49">
        <v>0</v>
      </c>
      <c r="T251" s="49">
        <v>0</v>
      </c>
      <c r="U251" s="48">
        <f t="shared" si="549"/>
        <v>192749</v>
      </c>
      <c r="V251" s="49">
        <v>3977</v>
      </c>
      <c r="W251" s="49">
        <v>97104</v>
      </c>
      <c r="X251" s="49">
        <v>42132</v>
      </c>
      <c r="Y251" s="49">
        <v>31224</v>
      </c>
      <c r="Z251" s="49">
        <v>7927</v>
      </c>
      <c r="AA251" s="49">
        <v>9600</v>
      </c>
      <c r="AB251" s="49">
        <v>0</v>
      </c>
      <c r="AC251" s="49">
        <v>785</v>
      </c>
      <c r="AD251" s="49">
        <v>0</v>
      </c>
      <c r="AE251" s="48">
        <f t="shared" si="550"/>
        <v>98910</v>
      </c>
      <c r="AF251" s="53"/>
      <c r="AG251" s="53"/>
      <c r="AH251" s="26">
        <v>0</v>
      </c>
      <c r="AI251" s="26">
        <v>30210</v>
      </c>
      <c r="AJ251" s="26">
        <v>2440</v>
      </c>
      <c r="AK251" s="26">
        <v>11500</v>
      </c>
      <c r="AL251" s="26">
        <v>0</v>
      </c>
      <c r="AM251" s="26">
        <v>1620</v>
      </c>
      <c r="AN251" s="26">
        <v>11750</v>
      </c>
      <c r="AO251" s="26">
        <v>0</v>
      </c>
      <c r="AP251" s="26">
        <v>0</v>
      </c>
      <c r="AQ251" s="26">
        <v>0</v>
      </c>
      <c r="AR251" s="26">
        <v>0</v>
      </c>
      <c r="AS251" s="26">
        <v>19320</v>
      </c>
      <c r="AT251" s="26">
        <v>0</v>
      </c>
      <c r="AU251" s="26">
        <v>0</v>
      </c>
      <c r="AV251" s="26">
        <v>0</v>
      </c>
      <c r="AW251" s="26">
        <v>0</v>
      </c>
      <c r="AX251" s="26">
        <v>0</v>
      </c>
      <c r="AY251" s="26">
        <v>0</v>
      </c>
      <c r="AZ251" s="26">
        <v>22070</v>
      </c>
      <c r="BA251" s="48">
        <f t="shared" si="551"/>
        <v>0</v>
      </c>
      <c r="BB251" s="48">
        <f t="shared" si="552"/>
        <v>0</v>
      </c>
      <c r="BC251" s="48">
        <v>0</v>
      </c>
      <c r="BD251" s="48">
        <v>0</v>
      </c>
      <c r="BE251" s="48">
        <v>0</v>
      </c>
      <c r="BF251" s="48">
        <f t="shared" si="553"/>
        <v>0</v>
      </c>
      <c r="BG251" s="48">
        <v>0</v>
      </c>
      <c r="BH251" s="48">
        <v>0</v>
      </c>
      <c r="BI251" s="48">
        <v>0</v>
      </c>
      <c r="BJ251" s="48">
        <f t="shared" si="472"/>
        <v>0</v>
      </c>
      <c r="BK251" s="48">
        <v>0</v>
      </c>
      <c r="BL251" s="48">
        <v>0</v>
      </c>
      <c r="BM251" s="48">
        <f t="shared" si="554"/>
        <v>0</v>
      </c>
      <c r="BN251" s="48">
        <v>0</v>
      </c>
      <c r="BO251" s="48">
        <v>0</v>
      </c>
      <c r="BP251" s="48">
        <v>0</v>
      </c>
      <c r="BQ251" s="48">
        <v>0</v>
      </c>
      <c r="BR251" s="48">
        <v>0</v>
      </c>
      <c r="BS251" s="48">
        <v>0</v>
      </c>
      <c r="BT251" s="48">
        <v>0</v>
      </c>
      <c r="BU251" s="48">
        <v>0</v>
      </c>
      <c r="BV251" s="48">
        <v>0</v>
      </c>
      <c r="BW251" s="48">
        <v>0</v>
      </c>
      <c r="BX251" s="48">
        <v>0</v>
      </c>
      <c r="BY251" s="48">
        <f t="shared" si="555"/>
        <v>85500</v>
      </c>
      <c r="BZ251" s="48">
        <f t="shared" si="556"/>
        <v>85500</v>
      </c>
      <c r="CA251" s="48">
        <f t="shared" si="473"/>
        <v>85500</v>
      </c>
      <c r="CB251" s="49">
        <v>0</v>
      </c>
      <c r="CC251" s="49">
        <v>85500</v>
      </c>
      <c r="CD251" s="48">
        <f t="shared" si="557"/>
        <v>0</v>
      </c>
      <c r="CE251" s="49">
        <v>0</v>
      </c>
      <c r="CF251" s="49">
        <v>0</v>
      </c>
      <c r="CG251" s="49">
        <v>0</v>
      </c>
      <c r="CH251" s="49">
        <v>0</v>
      </c>
      <c r="CI251" s="49">
        <v>0</v>
      </c>
      <c r="CJ251" s="48">
        <f t="shared" si="558"/>
        <v>0</v>
      </c>
      <c r="CK251" s="49">
        <v>0</v>
      </c>
      <c r="CL251" s="49">
        <v>0</v>
      </c>
      <c r="CM251" s="49">
        <v>0</v>
      </c>
      <c r="CN251" s="49">
        <v>0</v>
      </c>
      <c r="CO251" s="49">
        <v>0</v>
      </c>
      <c r="CP251" s="48">
        <v>0</v>
      </c>
      <c r="CQ251" s="48">
        <f t="shared" si="474"/>
        <v>0</v>
      </c>
      <c r="CR251" s="48">
        <f t="shared" si="475"/>
        <v>0</v>
      </c>
      <c r="CS251" s="48">
        <v>0</v>
      </c>
      <c r="CT251" s="50">
        <v>0</v>
      </c>
      <c r="CU251" s="51"/>
      <c r="CV251" s="51"/>
      <c r="CW251" s="51"/>
      <c r="CX251" s="51"/>
      <c r="CY251" s="51"/>
      <c r="CZ251" s="51"/>
      <c r="DA251" s="51"/>
      <c r="DB251" s="51"/>
      <c r="DC251" s="51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  <c r="DT251" s="51"/>
    </row>
    <row r="252" spans="1:124" s="52" customFormat="1" ht="31.2" x14ac:dyDescent="0.3">
      <c r="A252" s="47" t="s">
        <v>1</v>
      </c>
      <c r="B252" s="47" t="s">
        <v>96</v>
      </c>
      <c r="C252" s="16" t="s">
        <v>587</v>
      </c>
      <c r="D252" s="45">
        <f t="shared" si="546"/>
        <v>1032200</v>
      </c>
      <c r="E252" s="48">
        <f t="shared" si="547"/>
        <v>1000091</v>
      </c>
      <c r="F252" s="48">
        <f t="shared" si="548"/>
        <v>1000091</v>
      </c>
      <c r="G252" s="49">
        <v>321088</v>
      </c>
      <c r="H252" s="49">
        <v>80272</v>
      </c>
      <c r="I252" s="48">
        <f t="shared" si="469"/>
        <v>391301</v>
      </c>
      <c r="J252" s="49">
        <v>5002</v>
      </c>
      <c r="K252" s="49">
        <v>44250</v>
      </c>
      <c r="L252" s="49">
        <v>0</v>
      </c>
      <c r="M252" s="49">
        <v>0</v>
      </c>
      <c r="N252" s="49">
        <v>253814</v>
      </c>
      <c r="O252" s="49">
        <v>88235</v>
      </c>
      <c r="P252" s="48">
        <f t="shared" si="470"/>
        <v>873</v>
      </c>
      <c r="Q252" s="49">
        <v>873</v>
      </c>
      <c r="R252" s="49">
        <v>0</v>
      </c>
      <c r="S252" s="49">
        <v>0</v>
      </c>
      <c r="T252" s="49">
        <v>14352</v>
      </c>
      <c r="U252" s="48">
        <f t="shared" si="549"/>
        <v>34962</v>
      </c>
      <c r="V252" s="49">
        <v>13069</v>
      </c>
      <c r="W252" s="49">
        <v>8200</v>
      </c>
      <c r="X252" s="49">
        <v>4820</v>
      </c>
      <c r="Y252" s="49">
        <v>1350</v>
      </c>
      <c r="Z252" s="49">
        <v>7523</v>
      </c>
      <c r="AA252" s="49">
        <v>0</v>
      </c>
      <c r="AB252" s="49">
        <v>0</v>
      </c>
      <c r="AC252" s="49">
        <v>0</v>
      </c>
      <c r="AD252" s="49">
        <v>0</v>
      </c>
      <c r="AE252" s="48">
        <f t="shared" si="550"/>
        <v>157243</v>
      </c>
      <c r="AF252" s="53"/>
      <c r="AG252" s="53"/>
      <c r="AH252" s="49">
        <v>15458</v>
      </c>
      <c r="AI252" s="49">
        <v>47050</v>
      </c>
      <c r="AJ252" s="49">
        <v>0</v>
      </c>
      <c r="AK252" s="49">
        <v>2400</v>
      </c>
      <c r="AL252" s="49">
        <v>0</v>
      </c>
      <c r="AM252" s="49">
        <v>3449</v>
      </c>
      <c r="AN252" s="49">
        <v>45012</v>
      </c>
      <c r="AO252" s="49">
        <v>0</v>
      </c>
      <c r="AP252" s="49">
        <v>0</v>
      </c>
      <c r="AQ252" s="49">
        <v>0</v>
      </c>
      <c r="AR252" s="49">
        <v>0</v>
      </c>
      <c r="AS252" s="49">
        <v>0</v>
      </c>
      <c r="AT252" s="49">
        <v>0</v>
      </c>
      <c r="AU252" s="49">
        <v>0</v>
      </c>
      <c r="AV252" s="49">
        <v>0</v>
      </c>
      <c r="AW252" s="49">
        <v>0</v>
      </c>
      <c r="AX252" s="49">
        <v>0</v>
      </c>
      <c r="AY252" s="49">
        <v>0</v>
      </c>
      <c r="AZ252" s="49">
        <v>43874</v>
      </c>
      <c r="BA252" s="48">
        <f t="shared" si="551"/>
        <v>0</v>
      </c>
      <c r="BB252" s="48">
        <f t="shared" si="552"/>
        <v>0</v>
      </c>
      <c r="BC252" s="48">
        <v>0</v>
      </c>
      <c r="BD252" s="48">
        <v>0</v>
      </c>
      <c r="BE252" s="48">
        <v>0</v>
      </c>
      <c r="BF252" s="48">
        <f t="shared" si="553"/>
        <v>0</v>
      </c>
      <c r="BG252" s="48">
        <v>0</v>
      </c>
      <c r="BH252" s="48">
        <v>0</v>
      </c>
      <c r="BI252" s="48">
        <v>0</v>
      </c>
      <c r="BJ252" s="48">
        <f t="shared" si="472"/>
        <v>0</v>
      </c>
      <c r="BK252" s="48">
        <v>0</v>
      </c>
      <c r="BL252" s="48">
        <v>0</v>
      </c>
      <c r="BM252" s="48">
        <f t="shared" si="554"/>
        <v>0</v>
      </c>
      <c r="BN252" s="48">
        <v>0</v>
      </c>
      <c r="BO252" s="48">
        <v>0</v>
      </c>
      <c r="BP252" s="48">
        <v>0</v>
      </c>
      <c r="BQ252" s="48">
        <v>0</v>
      </c>
      <c r="BR252" s="48">
        <v>0</v>
      </c>
      <c r="BS252" s="48">
        <v>0</v>
      </c>
      <c r="BT252" s="48">
        <v>0</v>
      </c>
      <c r="BU252" s="48">
        <v>0</v>
      </c>
      <c r="BV252" s="48">
        <v>0</v>
      </c>
      <c r="BW252" s="48">
        <v>0</v>
      </c>
      <c r="BX252" s="48">
        <v>0</v>
      </c>
      <c r="BY252" s="48">
        <f t="shared" si="555"/>
        <v>32109</v>
      </c>
      <c r="BZ252" s="48">
        <f t="shared" si="556"/>
        <v>32109</v>
      </c>
      <c r="CA252" s="48">
        <f t="shared" si="473"/>
        <v>32109</v>
      </c>
      <c r="CB252" s="53"/>
      <c r="CC252" s="49">
        <v>32109</v>
      </c>
      <c r="CD252" s="48">
        <f t="shared" si="557"/>
        <v>0</v>
      </c>
      <c r="CE252" s="48">
        <v>0</v>
      </c>
      <c r="CF252" s="48">
        <v>0</v>
      </c>
      <c r="CG252" s="48">
        <v>0</v>
      </c>
      <c r="CH252" s="48">
        <v>0</v>
      </c>
      <c r="CI252" s="48">
        <v>0</v>
      </c>
      <c r="CJ252" s="48">
        <f t="shared" si="558"/>
        <v>0</v>
      </c>
      <c r="CK252" s="53"/>
      <c r="CL252" s="53"/>
      <c r="CM252" s="48">
        <v>0</v>
      </c>
      <c r="CN252" s="48">
        <v>0</v>
      </c>
      <c r="CO252" s="48">
        <v>0</v>
      </c>
      <c r="CP252" s="48">
        <v>0</v>
      </c>
      <c r="CQ252" s="48">
        <f t="shared" si="474"/>
        <v>0</v>
      </c>
      <c r="CR252" s="48">
        <f t="shared" si="475"/>
        <v>0</v>
      </c>
      <c r="CS252" s="48">
        <v>0</v>
      </c>
      <c r="CT252" s="50">
        <v>0</v>
      </c>
      <c r="CU252" s="51"/>
      <c r="CV252" s="51"/>
      <c r="CW252" s="51"/>
      <c r="CX252" s="51"/>
      <c r="CY252" s="51"/>
      <c r="CZ252" s="51"/>
      <c r="DA252" s="51"/>
      <c r="DB252" s="51"/>
      <c r="DC252" s="51"/>
      <c r="DD252" s="51"/>
      <c r="DE252" s="51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51"/>
      <c r="DQ252" s="51"/>
      <c r="DR252" s="51"/>
      <c r="DS252" s="51"/>
      <c r="DT252" s="51"/>
    </row>
    <row r="253" spans="1:124" s="52" customFormat="1" ht="15.6" x14ac:dyDescent="0.3">
      <c r="A253" s="47" t="s">
        <v>1</v>
      </c>
      <c r="B253" s="47" t="s">
        <v>96</v>
      </c>
      <c r="C253" s="16" t="s">
        <v>588</v>
      </c>
      <c r="D253" s="45">
        <f t="shared" si="546"/>
        <v>1600000</v>
      </c>
      <c r="E253" s="48">
        <f t="shared" si="547"/>
        <v>1456982</v>
      </c>
      <c r="F253" s="48">
        <f t="shared" si="548"/>
        <v>1456982</v>
      </c>
      <c r="G253" s="49">
        <v>232260</v>
      </c>
      <c r="H253" s="49">
        <v>58065</v>
      </c>
      <c r="I253" s="48">
        <f t="shared" si="469"/>
        <v>194708</v>
      </c>
      <c r="J253" s="49">
        <v>0</v>
      </c>
      <c r="K253" s="49">
        <v>0</v>
      </c>
      <c r="L253" s="49">
        <v>0</v>
      </c>
      <c r="M253" s="49">
        <v>0</v>
      </c>
      <c r="N253" s="49">
        <v>134429</v>
      </c>
      <c r="O253" s="49">
        <v>60279</v>
      </c>
      <c r="P253" s="48">
        <f t="shared" si="470"/>
        <v>60250</v>
      </c>
      <c r="Q253" s="49">
        <v>1000</v>
      </c>
      <c r="R253" s="49">
        <v>59250</v>
      </c>
      <c r="S253" s="49">
        <v>0</v>
      </c>
      <c r="T253" s="49">
        <v>30658</v>
      </c>
      <c r="U253" s="48">
        <f t="shared" si="549"/>
        <v>192765</v>
      </c>
      <c r="V253" s="49">
        <v>71154</v>
      </c>
      <c r="W253" s="49">
        <v>2070</v>
      </c>
      <c r="X253" s="49">
        <v>77047</v>
      </c>
      <c r="Y253" s="49">
        <v>14003</v>
      </c>
      <c r="Z253" s="49">
        <v>3660</v>
      </c>
      <c r="AA253" s="49">
        <v>0</v>
      </c>
      <c r="AB253" s="49">
        <v>0</v>
      </c>
      <c r="AC253" s="49">
        <v>24831</v>
      </c>
      <c r="AD253" s="49">
        <v>0</v>
      </c>
      <c r="AE253" s="48">
        <f t="shared" si="550"/>
        <v>688276</v>
      </c>
      <c r="AF253" s="53"/>
      <c r="AG253" s="53"/>
      <c r="AH253" s="49">
        <v>41573</v>
      </c>
      <c r="AI253" s="49">
        <v>43392</v>
      </c>
      <c r="AJ253" s="49">
        <v>0</v>
      </c>
      <c r="AK253" s="49">
        <v>1591</v>
      </c>
      <c r="AL253" s="49">
        <v>0</v>
      </c>
      <c r="AM253" s="49">
        <v>2323</v>
      </c>
      <c r="AN253" s="49">
        <v>81714</v>
      </c>
      <c r="AO253" s="49">
        <v>0</v>
      </c>
      <c r="AP253" s="49">
        <v>0</v>
      </c>
      <c r="AQ253" s="49">
        <v>0</v>
      </c>
      <c r="AR253" s="49">
        <v>0</v>
      </c>
      <c r="AS253" s="49">
        <v>0</v>
      </c>
      <c r="AT253" s="49">
        <v>0</v>
      </c>
      <c r="AU253" s="49">
        <v>0</v>
      </c>
      <c r="AV253" s="49">
        <v>0</v>
      </c>
      <c r="AW253" s="49">
        <v>0</v>
      </c>
      <c r="AX253" s="49">
        <v>0</v>
      </c>
      <c r="AY253" s="49">
        <v>0</v>
      </c>
      <c r="AZ253" s="49">
        <v>517683</v>
      </c>
      <c r="BA253" s="48">
        <f t="shared" si="551"/>
        <v>0</v>
      </c>
      <c r="BB253" s="48">
        <f t="shared" si="552"/>
        <v>0</v>
      </c>
      <c r="BC253" s="48">
        <v>0</v>
      </c>
      <c r="BD253" s="48">
        <v>0</v>
      </c>
      <c r="BE253" s="48">
        <v>0</v>
      </c>
      <c r="BF253" s="48">
        <f t="shared" si="553"/>
        <v>0</v>
      </c>
      <c r="BG253" s="48">
        <v>0</v>
      </c>
      <c r="BH253" s="48">
        <v>0</v>
      </c>
      <c r="BI253" s="48">
        <v>0</v>
      </c>
      <c r="BJ253" s="48">
        <f t="shared" si="472"/>
        <v>0</v>
      </c>
      <c r="BK253" s="48">
        <v>0</v>
      </c>
      <c r="BL253" s="48">
        <v>0</v>
      </c>
      <c r="BM253" s="48">
        <f t="shared" si="554"/>
        <v>0</v>
      </c>
      <c r="BN253" s="48">
        <v>0</v>
      </c>
      <c r="BO253" s="48">
        <v>0</v>
      </c>
      <c r="BP253" s="48">
        <v>0</v>
      </c>
      <c r="BQ253" s="48">
        <v>0</v>
      </c>
      <c r="BR253" s="48">
        <v>0</v>
      </c>
      <c r="BS253" s="48">
        <v>0</v>
      </c>
      <c r="BT253" s="48">
        <v>0</v>
      </c>
      <c r="BU253" s="48">
        <v>0</v>
      </c>
      <c r="BV253" s="48">
        <v>0</v>
      </c>
      <c r="BW253" s="48">
        <v>0</v>
      </c>
      <c r="BX253" s="48">
        <v>0</v>
      </c>
      <c r="BY253" s="48">
        <f t="shared" si="555"/>
        <v>143018</v>
      </c>
      <c r="BZ253" s="48">
        <f t="shared" si="556"/>
        <v>143018</v>
      </c>
      <c r="CA253" s="48">
        <f t="shared" si="473"/>
        <v>143018</v>
      </c>
      <c r="CB253" s="53"/>
      <c r="CC253" s="49">
        <v>143018</v>
      </c>
      <c r="CD253" s="48">
        <f t="shared" si="557"/>
        <v>0</v>
      </c>
      <c r="CE253" s="48">
        <v>0</v>
      </c>
      <c r="CF253" s="48">
        <v>0</v>
      </c>
      <c r="CG253" s="48">
        <v>0</v>
      </c>
      <c r="CH253" s="48">
        <v>0</v>
      </c>
      <c r="CI253" s="48">
        <v>0</v>
      </c>
      <c r="CJ253" s="48">
        <f t="shared" si="558"/>
        <v>0</v>
      </c>
      <c r="CK253" s="53"/>
      <c r="CL253" s="53"/>
      <c r="CM253" s="48">
        <v>0</v>
      </c>
      <c r="CN253" s="48">
        <v>0</v>
      </c>
      <c r="CO253" s="48">
        <v>0</v>
      </c>
      <c r="CP253" s="48">
        <v>0</v>
      </c>
      <c r="CQ253" s="48">
        <f t="shared" si="474"/>
        <v>0</v>
      </c>
      <c r="CR253" s="48">
        <f t="shared" si="475"/>
        <v>0</v>
      </c>
      <c r="CS253" s="48">
        <v>0</v>
      </c>
      <c r="CT253" s="50">
        <v>0</v>
      </c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  <c r="DT253" s="51"/>
    </row>
    <row r="254" spans="1:124" s="52" customFormat="1" ht="15.6" x14ac:dyDescent="0.3">
      <c r="A254" s="47" t="s">
        <v>1</v>
      </c>
      <c r="B254" s="47" t="s">
        <v>96</v>
      </c>
      <c r="C254" s="16" t="s">
        <v>589</v>
      </c>
      <c r="D254" s="45">
        <f t="shared" si="546"/>
        <v>14938000</v>
      </c>
      <c r="E254" s="48">
        <f t="shared" si="547"/>
        <v>14683958</v>
      </c>
      <c r="F254" s="48">
        <f t="shared" si="548"/>
        <v>14683958</v>
      </c>
      <c r="G254" s="49">
        <v>2715402</v>
      </c>
      <c r="H254" s="49">
        <v>642181</v>
      </c>
      <c r="I254" s="48">
        <f>SUM(J254:O254)</f>
        <v>331104</v>
      </c>
      <c r="J254" s="49">
        <v>0</v>
      </c>
      <c r="K254" s="49">
        <v>0</v>
      </c>
      <c r="L254" s="49">
        <v>0</v>
      </c>
      <c r="M254" s="49">
        <v>0</v>
      </c>
      <c r="N254" s="49">
        <v>144279</v>
      </c>
      <c r="O254" s="49">
        <v>186825</v>
      </c>
      <c r="P254" s="48">
        <f>SUM(Q254:R254)</f>
        <v>25404</v>
      </c>
      <c r="Q254" s="49">
        <v>0</v>
      </c>
      <c r="R254" s="49">
        <v>25404</v>
      </c>
      <c r="S254" s="49">
        <v>36000</v>
      </c>
      <c r="T254" s="49">
        <v>31446</v>
      </c>
      <c r="U254" s="48">
        <f t="shared" si="549"/>
        <v>211419</v>
      </c>
      <c r="V254" s="49">
        <v>4920</v>
      </c>
      <c r="W254" s="49">
        <v>94941</v>
      </c>
      <c r="X254" s="49">
        <v>93549</v>
      </c>
      <c r="Y254" s="49">
        <v>4705</v>
      </c>
      <c r="Z254" s="49">
        <v>13304</v>
      </c>
      <c r="AA254" s="49">
        <v>0</v>
      </c>
      <c r="AB254" s="49">
        <v>0</v>
      </c>
      <c r="AC254" s="49">
        <v>0</v>
      </c>
      <c r="AD254" s="49">
        <v>0</v>
      </c>
      <c r="AE254" s="48">
        <f t="shared" si="550"/>
        <v>10691002</v>
      </c>
      <c r="AF254" s="53"/>
      <c r="AG254" s="53"/>
      <c r="AH254" s="49">
        <v>338952</v>
      </c>
      <c r="AI254" s="49">
        <v>720000</v>
      </c>
      <c r="AJ254" s="49">
        <v>0</v>
      </c>
      <c r="AK254" s="49">
        <v>4500</v>
      </c>
      <c r="AL254" s="49">
        <v>0</v>
      </c>
      <c r="AM254" s="49">
        <v>25404</v>
      </c>
      <c r="AN254" s="49">
        <v>0</v>
      </c>
      <c r="AO254" s="49">
        <v>0</v>
      </c>
      <c r="AP254" s="49">
        <v>0</v>
      </c>
      <c r="AQ254" s="49">
        <v>0</v>
      </c>
      <c r="AR254" s="49">
        <v>0</v>
      </c>
      <c r="AS254" s="49">
        <v>0</v>
      </c>
      <c r="AT254" s="49">
        <v>0</v>
      </c>
      <c r="AU254" s="49">
        <v>0</v>
      </c>
      <c r="AV254" s="49">
        <v>0</v>
      </c>
      <c r="AW254" s="49">
        <v>0</v>
      </c>
      <c r="AX254" s="49">
        <v>0</v>
      </c>
      <c r="AY254" s="49">
        <v>0</v>
      </c>
      <c r="AZ254" s="49">
        <v>9602146</v>
      </c>
      <c r="BA254" s="48">
        <f t="shared" si="551"/>
        <v>0</v>
      </c>
      <c r="BB254" s="48">
        <f t="shared" si="552"/>
        <v>0</v>
      </c>
      <c r="BC254" s="48">
        <v>0</v>
      </c>
      <c r="BD254" s="48">
        <v>0</v>
      </c>
      <c r="BE254" s="48">
        <v>0</v>
      </c>
      <c r="BF254" s="48">
        <f t="shared" si="553"/>
        <v>0</v>
      </c>
      <c r="BG254" s="48">
        <v>0</v>
      </c>
      <c r="BH254" s="48">
        <v>0</v>
      </c>
      <c r="BI254" s="48">
        <v>0</v>
      </c>
      <c r="BJ254" s="48">
        <f>SUM(BK254)</f>
        <v>0</v>
      </c>
      <c r="BK254" s="48">
        <v>0</v>
      </c>
      <c r="BL254" s="48">
        <v>0</v>
      </c>
      <c r="BM254" s="48">
        <f t="shared" si="554"/>
        <v>0</v>
      </c>
      <c r="BN254" s="48">
        <v>0</v>
      </c>
      <c r="BO254" s="48">
        <v>0</v>
      </c>
      <c r="BP254" s="48">
        <v>0</v>
      </c>
      <c r="BQ254" s="48">
        <v>0</v>
      </c>
      <c r="BR254" s="48">
        <v>0</v>
      </c>
      <c r="BS254" s="48">
        <v>0</v>
      </c>
      <c r="BT254" s="48">
        <v>0</v>
      </c>
      <c r="BU254" s="48">
        <v>0</v>
      </c>
      <c r="BV254" s="48">
        <v>0</v>
      </c>
      <c r="BW254" s="48">
        <v>0</v>
      </c>
      <c r="BX254" s="48">
        <v>0</v>
      </c>
      <c r="BY254" s="48">
        <f t="shared" si="555"/>
        <v>254042</v>
      </c>
      <c r="BZ254" s="48">
        <f t="shared" si="556"/>
        <v>254042</v>
      </c>
      <c r="CA254" s="48">
        <f>SUM(CB254:CC254)</f>
        <v>254042</v>
      </c>
      <c r="CB254" s="53"/>
      <c r="CC254" s="49">
        <v>254042</v>
      </c>
      <c r="CD254" s="48">
        <f t="shared" si="557"/>
        <v>0</v>
      </c>
      <c r="CE254" s="48">
        <v>0</v>
      </c>
      <c r="CF254" s="48">
        <v>0</v>
      </c>
      <c r="CG254" s="48">
        <v>0</v>
      </c>
      <c r="CH254" s="48">
        <v>0</v>
      </c>
      <c r="CI254" s="48">
        <v>0</v>
      </c>
      <c r="CJ254" s="48">
        <f t="shared" si="558"/>
        <v>0</v>
      </c>
      <c r="CK254" s="53"/>
      <c r="CL254" s="53"/>
      <c r="CM254" s="48">
        <v>0</v>
      </c>
      <c r="CN254" s="48">
        <v>0</v>
      </c>
      <c r="CO254" s="48">
        <v>0</v>
      </c>
      <c r="CP254" s="48">
        <v>0</v>
      </c>
      <c r="CQ254" s="48">
        <f>SUM(CR254)</f>
        <v>0</v>
      </c>
      <c r="CR254" s="48">
        <f>SUM(CS254:CT254)</f>
        <v>0</v>
      </c>
      <c r="CS254" s="48">
        <v>0</v>
      </c>
      <c r="CT254" s="50">
        <v>0</v>
      </c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  <c r="DT254" s="51"/>
    </row>
    <row r="255" spans="1:124" s="52" customFormat="1" ht="31.2" x14ac:dyDescent="0.3">
      <c r="A255" s="47" t="s">
        <v>1</v>
      </c>
      <c r="B255" s="47" t="s">
        <v>98</v>
      </c>
      <c r="C255" s="16" t="s">
        <v>378</v>
      </c>
      <c r="D255" s="45">
        <f t="shared" si="546"/>
        <v>800000</v>
      </c>
      <c r="E255" s="48">
        <f t="shared" si="547"/>
        <v>520000</v>
      </c>
      <c r="F255" s="48">
        <f t="shared" si="548"/>
        <v>520000</v>
      </c>
      <c r="G255" s="49">
        <v>174008</v>
      </c>
      <c r="H255" s="49">
        <v>41777</v>
      </c>
      <c r="I255" s="48">
        <f t="shared" si="469"/>
        <v>172527</v>
      </c>
      <c r="J255" s="49">
        <v>0</v>
      </c>
      <c r="K255" s="49">
        <v>0</v>
      </c>
      <c r="L255" s="49">
        <v>0</v>
      </c>
      <c r="M255" s="49">
        <v>0</v>
      </c>
      <c r="N255" s="49">
        <v>12527</v>
      </c>
      <c r="O255" s="49">
        <v>160000</v>
      </c>
      <c r="P255" s="48">
        <f t="shared" si="470"/>
        <v>1000</v>
      </c>
      <c r="Q255" s="49">
        <v>1000</v>
      </c>
      <c r="R255" s="49">
        <v>0</v>
      </c>
      <c r="S255" s="49">
        <v>0</v>
      </c>
      <c r="T255" s="49">
        <v>14000</v>
      </c>
      <c r="U255" s="48">
        <f t="shared" si="549"/>
        <v>16000</v>
      </c>
      <c r="V255" s="49">
        <v>16000</v>
      </c>
      <c r="W255" s="49">
        <v>0</v>
      </c>
      <c r="X255" s="49">
        <v>0</v>
      </c>
      <c r="Y255" s="49">
        <v>0</v>
      </c>
      <c r="Z255" s="49">
        <v>0</v>
      </c>
      <c r="AA255" s="49">
        <v>0</v>
      </c>
      <c r="AB255" s="49">
        <v>0</v>
      </c>
      <c r="AC255" s="49">
        <v>0</v>
      </c>
      <c r="AD255" s="49">
        <v>0</v>
      </c>
      <c r="AE255" s="48">
        <f t="shared" si="550"/>
        <v>100688</v>
      </c>
      <c r="AF255" s="53"/>
      <c r="AG255" s="53"/>
      <c r="AH255" s="49">
        <v>10000</v>
      </c>
      <c r="AI255" s="49">
        <v>35500</v>
      </c>
      <c r="AJ255" s="49">
        <v>0</v>
      </c>
      <c r="AK255" s="49">
        <v>600</v>
      </c>
      <c r="AL255" s="49">
        <v>0</v>
      </c>
      <c r="AM255" s="49">
        <v>1000</v>
      </c>
      <c r="AN255" s="49">
        <v>8000</v>
      </c>
      <c r="AO255" s="49">
        <v>0</v>
      </c>
      <c r="AP255" s="49">
        <v>0</v>
      </c>
      <c r="AQ255" s="49">
        <v>0</v>
      </c>
      <c r="AR255" s="49">
        <v>24588</v>
      </c>
      <c r="AS255" s="49">
        <v>0</v>
      </c>
      <c r="AT255" s="49">
        <v>0</v>
      </c>
      <c r="AU255" s="49">
        <v>0</v>
      </c>
      <c r="AV255" s="49">
        <v>0</v>
      </c>
      <c r="AW255" s="49">
        <v>0</v>
      </c>
      <c r="AX255" s="49">
        <v>5000</v>
      </c>
      <c r="AY255" s="49">
        <v>0</v>
      </c>
      <c r="AZ255" s="49">
        <v>16000</v>
      </c>
      <c r="BA255" s="48">
        <f t="shared" si="551"/>
        <v>0</v>
      </c>
      <c r="BB255" s="48">
        <f t="shared" si="552"/>
        <v>0</v>
      </c>
      <c r="BC255" s="48">
        <v>0</v>
      </c>
      <c r="BD255" s="48">
        <v>0</v>
      </c>
      <c r="BE255" s="48">
        <v>0</v>
      </c>
      <c r="BF255" s="48">
        <f t="shared" si="553"/>
        <v>0</v>
      </c>
      <c r="BG255" s="48">
        <v>0</v>
      </c>
      <c r="BH255" s="48">
        <v>0</v>
      </c>
      <c r="BI255" s="48">
        <v>0</v>
      </c>
      <c r="BJ255" s="48">
        <f t="shared" si="472"/>
        <v>0</v>
      </c>
      <c r="BK255" s="48">
        <v>0</v>
      </c>
      <c r="BL255" s="48">
        <v>0</v>
      </c>
      <c r="BM255" s="48">
        <f t="shared" si="554"/>
        <v>0</v>
      </c>
      <c r="BN255" s="48">
        <v>0</v>
      </c>
      <c r="BO255" s="48">
        <v>0</v>
      </c>
      <c r="BP255" s="48">
        <v>0</v>
      </c>
      <c r="BQ255" s="48">
        <v>0</v>
      </c>
      <c r="BR255" s="48">
        <v>0</v>
      </c>
      <c r="BS255" s="48">
        <v>0</v>
      </c>
      <c r="BT255" s="48">
        <v>0</v>
      </c>
      <c r="BU255" s="48">
        <v>0</v>
      </c>
      <c r="BV255" s="48">
        <v>0</v>
      </c>
      <c r="BW255" s="48">
        <v>0</v>
      </c>
      <c r="BX255" s="48">
        <v>0</v>
      </c>
      <c r="BY255" s="48">
        <f t="shared" si="555"/>
        <v>280000</v>
      </c>
      <c r="BZ255" s="48">
        <f t="shared" si="556"/>
        <v>280000</v>
      </c>
      <c r="CA255" s="48">
        <f t="shared" si="473"/>
        <v>280000</v>
      </c>
      <c r="CB255" s="53"/>
      <c r="CC255" s="49">
        <v>280000</v>
      </c>
      <c r="CD255" s="48">
        <f t="shared" si="557"/>
        <v>0</v>
      </c>
      <c r="CE255" s="48">
        <v>0</v>
      </c>
      <c r="CF255" s="48">
        <v>0</v>
      </c>
      <c r="CG255" s="48">
        <v>0</v>
      </c>
      <c r="CH255" s="48">
        <v>0</v>
      </c>
      <c r="CI255" s="48">
        <v>0</v>
      </c>
      <c r="CJ255" s="48">
        <f t="shared" si="558"/>
        <v>0</v>
      </c>
      <c r="CK255" s="53"/>
      <c r="CL255" s="53"/>
      <c r="CM255" s="48">
        <v>0</v>
      </c>
      <c r="CN255" s="48">
        <v>0</v>
      </c>
      <c r="CO255" s="48">
        <v>0</v>
      </c>
      <c r="CP255" s="48">
        <v>0</v>
      </c>
      <c r="CQ255" s="48">
        <f t="shared" si="474"/>
        <v>0</v>
      </c>
      <c r="CR255" s="48">
        <f t="shared" si="475"/>
        <v>0</v>
      </c>
      <c r="CS255" s="48">
        <v>0</v>
      </c>
      <c r="CT255" s="50">
        <v>0</v>
      </c>
      <c r="CU255" s="51"/>
      <c r="CV255" s="51"/>
      <c r="CW255" s="51"/>
      <c r="CX255" s="51"/>
      <c r="CY255" s="51"/>
      <c r="CZ255" s="51"/>
      <c r="DA255" s="51"/>
      <c r="DB255" s="51"/>
      <c r="DC255" s="51"/>
      <c r="DD255" s="51"/>
      <c r="DE255" s="51"/>
      <c r="DF255" s="51"/>
      <c r="DG255" s="51"/>
      <c r="DH255" s="51"/>
      <c r="DI255" s="51"/>
      <c r="DJ255" s="51"/>
      <c r="DK255" s="51"/>
      <c r="DL255" s="51"/>
      <c r="DM255" s="51"/>
      <c r="DN255" s="51"/>
      <c r="DO255" s="51"/>
      <c r="DP255" s="51"/>
      <c r="DQ255" s="51"/>
      <c r="DR255" s="51"/>
      <c r="DS255" s="51"/>
      <c r="DT255" s="51"/>
    </row>
    <row r="256" spans="1:124" s="52" customFormat="1" ht="31.2" x14ac:dyDescent="0.3">
      <c r="A256" s="47"/>
      <c r="B256" s="47" t="s">
        <v>100</v>
      </c>
      <c r="C256" s="16" t="s">
        <v>590</v>
      </c>
      <c r="D256" s="45">
        <f t="shared" si="546"/>
        <v>300000</v>
      </c>
      <c r="E256" s="48">
        <f t="shared" si="547"/>
        <v>291000</v>
      </c>
      <c r="F256" s="48">
        <f t="shared" ref="F256:F257" si="559">SUM(G256+H256+I256+P256+S256+T256+U256+AE256+AD256)</f>
        <v>291000</v>
      </c>
      <c r="G256" s="49">
        <v>120000</v>
      </c>
      <c r="H256" s="49">
        <v>30000</v>
      </c>
      <c r="I256" s="48">
        <f t="shared" ref="I256:I257" si="560">SUM(J256:O256)</f>
        <v>54500</v>
      </c>
      <c r="J256" s="49">
        <v>0</v>
      </c>
      <c r="K256" s="49">
        <v>0</v>
      </c>
      <c r="L256" s="49">
        <v>0</v>
      </c>
      <c r="M256" s="49">
        <v>0</v>
      </c>
      <c r="N256" s="49">
        <v>32443</v>
      </c>
      <c r="O256" s="49">
        <v>22057</v>
      </c>
      <c r="P256" s="48">
        <f t="shared" ref="P256:P257" si="561">SUM(Q256:R256)</f>
        <v>0</v>
      </c>
      <c r="Q256" s="49">
        <v>0</v>
      </c>
      <c r="R256" s="49">
        <v>0</v>
      </c>
      <c r="S256" s="49">
        <v>0</v>
      </c>
      <c r="T256" s="49">
        <v>14400</v>
      </c>
      <c r="U256" s="48">
        <f t="shared" ref="U256:U257" si="562">SUM(V256:AC256)</f>
        <v>13243</v>
      </c>
      <c r="V256" s="49">
        <v>0</v>
      </c>
      <c r="W256" s="49">
        <v>0</v>
      </c>
      <c r="X256" s="49">
        <v>0</v>
      </c>
      <c r="Y256" s="49">
        <v>9207</v>
      </c>
      <c r="Z256" s="49">
        <v>842</v>
      </c>
      <c r="AA256" s="49">
        <v>0</v>
      </c>
      <c r="AB256" s="49">
        <v>0</v>
      </c>
      <c r="AC256" s="49">
        <v>3194</v>
      </c>
      <c r="AD256" s="49">
        <v>0</v>
      </c>
      <c r="AE256" s="48">
        <f t="shared" si="550"/>
        <v>58857</v>
      </c>
      <c r="AF256" s="53">
        <v>1500</v>
      </c>
      <c r="AG256" s="53"/>
      <c r="AH256" s="49">
        <v>7000</v>
      </c>
      <c r="AI256" s="49">
        <v>3500</v>
      </c>
      <c r="AJ256" s="49">
        <v>0</v>
      </c>
      <c r="AK256" s="49">
        <v>1000</v>
      </c>
      <c r="AL256" s="49">
        <v>0</v>
      </c>
      <c r="AM256" s="49">
        <v>600</v>
      </c>
      <c r="AN256" s="49">
        <v>0</v>
      </c>
      <c r="AO256" s="49">
        <v>0</v>
      </c>
      <c r="AP256" s="49">
        <v>0</v>
      </c>
      <c r="AQ256" s="49">
        <v>0</v>
      </c>
      <c r="AR256" s="49">
        <v>0</v>
      </c>
      <c r="AS256" s="49">
        <v>0</v>
      </c>
      <c r="AT256" s="49">
        <v>0</v>
      </c>
      <c r="AU256" s="49">
        <v>0</v>
      </c>
      <c r="AV256" s="49">
        <v>0</v>
      </c>
      <c r="AW256" s="49">
        <v>0</v>
      </c>
      <c r="AX256" s="49">
        <v>36600</v>
      </c>
      <c r="AY256" s="49">
        <v>0</v>
      </c>
      <c r="AZ256" s="49">
        <v>8657</v>
      </c>
      <c r="BA256" s="48">
        <f t="shared" si="551"/>
        <v>0</v>
      </c>
      <c r="BB256" s="48">
        <f t="shared" ref="BB256:BB257" si="563">SUM(BC256:BE256)</f>
        <v>0</v>
      </c>
      <c r="BC256" s="48">
        <v>0</v>
      </c>
      <c r="BD256" s="48">
        <v>0</v>
      </c>
      <c r="BE256" s="48">
        <v>0</v>
      </c>
      <c r="BF256" s="48">
        <f t="shared" si="553"/>
        <v>0</v>
      </c>
      <c r="BG256" s="48">
        <v>0</v>
      </c>
      <c r="BH256" s="48">
        <v>0</v>
      </c>
      <c r="BI256" s="48">
        <v>0</v>
      </c>
      <c r="BJ256" s="48">
        <f t="shared" ref="BJ256:BJ257" si="564">SUM(BK256)</f>
        <v>0</v>
      </c>
      <c r="BK256" s="48">
        <v>0</v>
      </c>
      <c r="BL256" s="48">
        <v>0</v>
      </c>
      <c r="BM256" s="48">
        <f t="shared" si="554"/>
        <v>0</v>
      </c>
      <c r="BN256" s="48">
        <v>0</v>
      </c>
      <c r="BO256" s="48">
        <v>0</v>
      </c>
      <c r="BP256" s="48">
        <v>0</v>
      </c>
      <c r="BQ256" s="48">
        <v>0</v>
      </c>
      <c r="BR256" s="48">
        <v>0</v>
      </c>
      <c r="BS256" s="48">
        <v>0</v>
      </c>
      <c r="BT256" s="48">
        <v>0</v>
      </c>
      <c r="BU256" s="48">
        <v>0</v>
      </c>
      <c r="BV256" s="48">
        <v>0</v>
      </c>
      <c r="BW256" s="48">
        <v>0</v>
      </c>
      <c r="BX256" s="48">
        <v>0</v>
      </c>
      <c r="BY256" s="48">
        <f t="shared" si="555"/>
        <v>9000</v>
      </c>
      <c r="BZ256" s="48">
        <f t="shared" si="556"/>
        <v>9000</v>
      </c>
      <c r="CA256" s="48">
        <f t="shared" ref="CA256:CA257" si="565">SUM(CB256:CC256)</f>
        <v>9000</v>
      </c>
      <c r="CB256" s="53"/>
      <c r="CC256" s="49">
        <v>9000</v>
      </c>
      <c r="CD256" s="48">
        <f t="shared" si="557"/>
        <v>0</v>
      </c>
      <c r="CE256" s="48">
        <v>0</v>
      </c>
      <c r="CF256" s="48">
        <v>0</v>
      </c>
      <c r="CG256" s="48">
        <v>0</v>
      </c>
      <c r="CH256" s="48">
        <v>0</v>
      </c>
      <c r="CI256" s="48">
        <v>0</v>
      </c>
      <c r="CJ256" s="48">
        <f t="shared" si="558"/>
        <v>0</v>
      </c>
      <c r="CK256" s="53"/>
      <c r="CL256" s="53"/>
      <c r="CM256" s="48">
        <v>0</v>
      </c>
      <c r="CN256" s="48">
        <v>0</v>
      </c>
      <c r="CO256" s="48">
        <v>0</v>
      </c>
      <c r="CP256" s="54">
        <v>0</v>
      </c>
      <c r="CQ256" s="48">
        <f t="shared" ref="CQ256:CQ257" si="566">SUM(CR256)</f>
        <v>0</v>
      </c>
      <c r="CR256" s="48">
        <f t="shared" ref="CR256:CR257" si="567">SUM(CS256:CT256)</f>
        <v>0</v>
      </c>
      <c r="CS256" s="48">
        <v>0</v>
      </c>
      <c r="CT256" s="50">
        <v>0</v>
      </c>
      <c r="CU256" s="51"/>
      <c r="CV256" s="51"/>
      <c r="CW256" s="51"/>
      <c r="CX256" s="51"/>
      <c r="CY256" s="51"/>
      <c r="CZ256" s="51"/>
      <c r="DA256" s="51"/>
      <c r="DB256" s="51"/>
      <c r="DC256" s="51"/>
      <c r="DD256" s="51"/>
      <c r="DE256" s="51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51"/>
      <c r="DQ256" s="51"/>
      <c r="DR256" s="51"/>
      <c r="DS256" s="51"/>
      <c r="DT256" s="51"/>
    </row>
    <row r="257" spans="1:124" s="52" customFormat="1" ht="15.6" x14ac:dyDescent="0.3">
      <c r="A257" s="47"/>
      <c r="B257" s="66" t="s">
        <v>104</v>
      </c>
      <c r="C257" s="20" t="s">
        <v>591</v>
      </c>
      <c r="D257" s="45">
        <f t="shared" si="546"/>
        <v>1564302</v>
      </c>
      <c r="E257" s="48">
        <f t="shared" si="547"/>
        <v>1497053</v>
      </c>
      <c r="F257" s="48">
        <f t="shared" si="559"/>
        <v>1497053</v>
      </c>
      <c r="G257" s="49">
        <v>0</v>
      </c>
      <c r="H257" s="49">
        <v>0</v>
      </c>
      <c r="I257" s="48">
        <f t="shared" si="560"/>
        <v>623230</v>
      </c>
      <c r="J257" s="49">
        <v>1000</v>
      </c>
      <c r="K257" s="49">
        <v>0</v>
      </c>
      <c r="L257" s="49">
        <v>0</v>
      </c>
      <c r="M257" s="49">
        <v>0</v>
      </c>
      <c r="N257" s="49">
        <v>337044</v>
      </c>
      <c r="O257" s="49">
        <v>285186</v>
      </c>
      <c r="P257" s="48">
        <f t="shared" si="561"/>
        <v>60000</v>
      </c>
      <c r="Q257" s="49">
        <v>0</v>
      </c>
      <c r="R257" s="49">
        <v>60000</v>
      </c>
      <c r="S257" s="49">
        <v>0</v>
      </c>
      <c r="T257" s="49">
        <v>75000</v>
      </c>
      <c r="U257" s="48">
        <f t="shared" si="562"/>
        <v>277973</v>
      </c>
      <c r="V257" s="49">
        <v>27000</v>
      </c>
      <c r="W257" s="49">
        <v>63812</v>
      </c>
      <c r="X257" s="49">
        <v>78190</v>
      </c>
      <c r="Y257" s="49">
        <v>15938</v>
      </c>
      <c r="Z257" s="49">
        <v>6821</v>
      </c>
      <c r="AA257" s="49">
        <v>82000</v>
      </c>
      <c r="AB257" s="49">
        <v>0</v>
      </c>
      <c r="AC257" s="49">
        <v>4212</v>
      </c>
      <c r="AD257" s="49">
        <v>0</v>
      </c>
      <c r="AE257" s="48">
        <f t="shared" si="550"/>
        <v>460850</v>
      </c>
      <c r="AF257" s="53"/>
      <c r="AG257" s="53"/>
      <c r="AH257" s="49">
        <v>115400</v>
      </c>
      <c r="AI257" s="49">
        <v>127750</v>
      </c>
      <c r="AJ257" s="49">
        <v>0</v>
      </c>
      <c r="AK257" s="49">
        <v>19700</v>
      </c>
      <c r="AL257" s="49">
        <v>0</v>
      </c>
      <c r="AM257" s="49">
        <v>0</v>
      </c>
      <c r="AN257" s="49">
        <v>0</v>
      </c>
      <c r="AO257" s="49">
        <v>0</v>
      </c>
      <c r="AP257" s="49">
        <v>0</v>
      </c>
      <c r="AQ257" s="49">
        <v>0</v>
      </c>
      <c r="AR257" s="49">
        <v>48000</v>
      </c>
      <c r="AS257" s="49">
        <v>0</v>
      </c>
      <c r="AT257" s="49">
        <v>0</v>
      </c>
      <c r="AU257" s="49">
        <v>0</v>
      </c>
      <c r="AV257" s="49">
        <v>0</v>
      </c>
      <c r="AW257" s="49">
        <v>0</v>
      </c>
      <c r="AX257" s="49">
        <v>0</v>
      </c>
      <c r="AY257" s="49">
        <v>0</v>
      </c>
      <c r="AZ257" s="49">
        <v>150000</v>
      </c>
      <c r="BA257" s="48">
        <f t="shared" si="551"/>
        <v>0</v>
      </c>
      <c r="BB257" s="48">
        <f t="shared" si="563"/>
        <v>0</v>
      </c>
      <c r="BC257" s="48">
        <v>0</v>
      </c>
      <c r="BD257" s="48">
        <v>0</v>
      </c>
      <c r="BE257" s="48">
        <v>0</v>
      </c>
      <c r="BF257" s="48">
        <f t="shared" si="553"/>
        <v>0</v>
      </c>
      <c r="BG257" s="48">
        <v>0</v>
      </c>
      <c r="BH257" s="48">
        <v>0</v>
      </c>
      <c r="BI257" s="48">
        <v>0</v>
      </c>
      <c r="BJ257" s="48">
        <f t="shared" si="564"/>
        <v>0</v>
      </c>
      <c r="BK257" s="48">
        <v>0</v>
      </c>
      <c r="BL257" s="48">
        <v>0</v>
      </c>
      <c r="BM257" s="48">
        <f t="shared" si="554"/>
        <v>0</v>
      </c>
      <c r="BN257" s="48">
        <v>0</v>
      </c>
      <c r="BO257" s="48">
        <v>0</v>
      </c>
      <c r="BP257" s="48">
        <v>0</v>
      </c>
      <c r="BQ257" s="48">
        <v>0</v>
      </c>
      <c r="BR257" s="48">
        <v>0</v>
      </c>
      <c r="BS257" s="48">
        <v>0</v>
      </c>
      <c r="BT257" s="48">
        <v>0</v>
      </c>
      <c r="BU257" s="48">
        <v>0</v>
      </c>
      <c r="BV257" s="48">
        <v>0</v>
      </c>
      <c r="BW257" s="48">
        <v>0</v>
      </c>
      <c r="BX257" s="48">
        <v>0</v>
      </c>
      <c r="BY257" s="48">
        <f t="shared" si="555"/>
        <v>67249</v>
      </c>
      <c r="BZ257" s="48">
        <f t="shared" si="556"/>
        <v>67249</v>
      </c>
      <c r="CA257" s="48">
        <f t="shared" si="565"/>
        <v>67249</v>
      </c>
      <c r="CB257" s="53"/>
      <c r="CC257" s="49">
        <v>67249</v>
      </c>
      <c r="CD257" s="48">
        <f t="shared" si="557"/>
        <v>0</v>
      </c>
      <c r="CE257" s="48">
        <v>0</v>
      </c>
      <c r="CF257" s="48">
        <v>0</v>
      </c>
      <c r="CG257" s="48">
        <v>0</v>
      </c>
      <c r="CH257" s="48">
        <v>0</v>
      </c>
      <c r="CI257" s="48">
        <v>0</v>
      </c>
      <c r="CJ257" s="48">
        <f t="shared" si="558"/>
        <v>0</v>
      </c>
      <c r="CK257" s="53"/>
      <c r="CL257" s="53"/>
      <c r="CM257" s="48">
        <v>0</v>
      </c>
      <c r="CN257" s="48">
        <v>0</v>
      </c>
      <c r="CO257" s="48">
        <v>0</v>
      </c>
      <c r="CP257" s="54">
        <v>0</v>
      </c>
      <c r="CQ257" s="48">
        <f t="shared" si="566"/>
        <v>0</v>
      </c>
      <c r="CR257" s="48">
        <f t="shared" si="567"/>
        <v>0</v>
      </c>
      <c r="CS257" s="48">
        <v>0</v>
      </c>
      <c r="CT257" s="50">
        <v>0</v>
      </c>
      <c r="CU257" s="51"/>
      <c r="CV257" s="51"/>
      <c r="CW257" s="51"/>
      <c r="CX257" s="51"/>
      <c r="CY257" s="51"/>
      <c r="CZ257" s="51"/>
      <c r="DA257" s="51"/>
      <c r="DB257" s="51"/>
      <c r="DC257" s="51"/>
      <c r="DD257" s="51"/>
      <c r="DE257" s="51"/>
      <c r="DF257" s="51"/>
      <c r="DG257" s="51"/>
      <c r="DH257" s="51"/>
      <c r="DI257" s="51"/>
      <c r="DJ257" s="51"/>
      <c r="DK257" s="51"/>
      <c r="DL257" s="51"/>
      <c r="DM257" s="51"/>
      <c r="DN257" s="51"/>
      <c r="DO257" s="51"/>
      <c r="DP257" s="51"/>
      <c r="DQ257" s="51"/>
      <c r="DR257" s="51"/>
      <c r="DS257" s="51"/>
      <c r="DT257" s="51"/>
    </row>
    <row r="258" spans="1:124" s="52" customFormat="1" ht="15.6" x14ac:dyDescent="0.3">
      <c r="A258" s="47" t="s">
        <v>1</v>
      </c>
      <c r="B258" s="66" t="s">
        <v>104</v>
      </c>
      <c r="C258" s="20" t="s">
        <v>592</v>
      </c>
      <c r="D258" s="45">
        <f t="shared" si="546"/>
        <v>746237</v>
      </c>
      <c r="E258" s="48">
        <f t="shared" si="547"/>
        <v>283042</v>
      </c>
      <c r="F258" s="48">
        <f t="shared" si="548"/>
        <v>283042</v>
      </c>
      <c r="G258" s="49">
        <v>0</v>
      </c>
      <c r="H258" s="49">
        <v>0</v>
      </c>
      <c r="I258" s="48">
        <f t="shared" si="469"/>
        <v>130923</v>
      </c>
      <c r="J258" s="49">
        <v>0</v>
      </c>
      <c r="K258" s="49">
        <v>0</v>
      </c>
      <c r="L258" s="49">
        <v>0</v>
      </c>
      <c r="M258" s="49">
        <v>0</v>
      </c>
      <c r="N258" s="49">
        <v>43043</v>
      </c>
      <c r="O258" s="49">
        <v>87880</v>
      </c>
      <c r="P258" s="48">
        <f t="shared" si="470"/>
        <v>1858</v>
      </c>
      <c r="Q258" s="49">
        <v>0</v>
      </c>
      <c r="R258" s="49">
        <v>1858</v>
      </c>
      <c r="S258" s="49">
        <v>0</v>
      </c>
      <c r="T258" s="49">
        <v>16702</v>
      </c>
      <c r="U258" s="48">
        <f t="shared" si="549"/>
        <v>58730</v>
      </c>
      <c r="V258" s="49">
        <v>0</v>
      </c>
      <c r="W258" s="49">
        <v>33469</v>
      </c>
      <c r="X258" s="49">
        <v>17483</v>
      </c>
      <c r="Y258" s="49">
        <v>4651</v>
      </c>
      <c r="Z258" s="49">
        <v>3127</v>
      </c>
      <c r="AA258" s="49">
        <v>0</v>
      </c>
      <c r="AB258" s="49">
        <v>0</v>
      </c>
      <c r="AC258" s="49">
        <v>0</v>
      </c>
      <c r="AD258" s="49">
        <v>0</v>
      </c>
      <c r="AE258" s="48">
        <f t="shared" si="550"/>
        <v>74829</v>
      </c>
      <c r="AF258" s="53"/>
      <c r="AG258" s="53"/>
      <c r="AH258" s="49">
        <v>14904</v>
      </c>
      <c r="AI258" s="49">
        <v>5920</v>
      </c>
      <c r="AJ258" s="49">
        <v>0</v>
      </c>
      <c r="AK258" s="49">
        <v>3483</v>
      </c>
      <c r="AL258" s="49">
        <v>0</v>
      </c>
      <c r="AM258" s="49">
        <v>0</v>
      </c>
      <c r="AN258" s="49">
        <v>0</v>
      </c>
      <c r="AO258" s="49">
        <v>0</v>
      </c>
      <c r="AP258" s="49">
        <v>0</v>
      </c>
      <c r="AQ258" s="49">
        <v>0</v>
      </c>
      <c r="AR258" s="49">
        <v>0</v>
      </c>
      <c r="AS258" s="49">
        <v>0</v>
      </c>
      <c r="AT258" s="49">
        <v>0</v>
      </c>
      <c r="AU258" s="49">
        <v>0</v>
      </c>
      <c r="AV258" s="49">
        <v>0</v>
      </c>
      <c r="AW258" s="49">
        <v>0</v>
      </c>
      <c r="AX258" s="49">
        <v>0</v>
      </c>
      <c r="AY258" s="49">
        <v>0</v>
      </c>
      <c r="AZ258" s="49">
        <v>50522</v>
      </c>
      <c r="BA258" s="48">
        <f t="shared" si="551"/>
        <v>0</v>
      </c>
      <c r="BB258" s="48">
        <f t="shared" si="552"/>
        <v>0</v>
      </c>
      <c r="BC258" s="48">
        <v>0</v>
      </c>
      <c r="BD258" s="48">
        <v>0</v>
      </c>
      <c r="BE258" s="48">
        <v>0</v>
      </c>
      <c r="BF258" s="48">
        <f t="shared" si="553"/>
        <v>0</v>
      </c>
      <c r="BG258" s="48">
        <v>0</v>
      </c>
      <c r="BH258" s="48">
        <v>0</v>
      </c>
      <c r="BI258" s="48">
        <v>0</v>
      </c>
      <c r="BJ258" s="48">
        <f t="shared" si="472"/>
        <v>0</v>
      </c>
      <c r="BK258" s="48">
        <v>0</v>
      </c>
      <c r="BL258" s="48">
        <v>0</v>
      </c>
      <c r="BM258" s="48">
        <f t="shared" si="554"/>
        <v>0</v>
      </c>
      <c r="BN258" s="48">
        <v>0</v>
      </c>
      <c r="BO258" s="48">
        <v>0</v>
      </c>
      <c r="BP258" s="48">
        <v>0</v>
      </c>
      <c r="BQ258" s="48">
        <v>0</v>
      </c>
      <c r="BR258" s="48">
        <v>0</v>
      </c>
      <c r="BS258" s="48">
        <v>0</v>
      </c>
      <c r="BT258" s="48">
        <v>0</v>
      </c>
      <c r="BU258" s="48">
        <v>0</v>
      </c>
      <c r="BV258" s="48">
        <v>0</v>
      </c>
      <c r="BW258" s="48">
        <v>0</v>
      </c>
      <c r="BX258" s="48">
        <v>0</v>
      </c>
      <c r="BY258" s="48">
        <f t="shared" si="555"/>
        <v>463195</v>
      </c>
      <c r="BZ258" s="48">
        <f t="shared" si="556"/>
        <v>463195</v>
      </c>
      <c r="CA258" s="48">
        <f t="shared" si="473"/>
        <v>72609</v>
      </c>
      <c r="CB258" s="53"/>
      <c r="CC258" s="49">
        <v>72609</v>
      </c>
      <c r="CD258" s="48">
        <f t="shared" si="557"/>
        <v>0</v>
      </c>
      <c r="CE258" s="48">
        <v>0</v>
      </c>
      <c r="CF258" s="48">
        <v>0</v>
      </c>
      <c r="CG258" s="48">
        <v>0</v>
      </c>
      <c r="CH258" s="48">
        <v>0</v>
      </c>
      <c r="CI258" s="48">
        <v>0</v>
      </c>
      <c r="CJ258" s="48">
        <f t="shared" si="558"/>
        <v>390586</v>
      </c>
      <c r="CK258" s="49">
        <v>0</v>
      </c>
      <c r="CL258" s="49">
        <v>390586</v>
      </c>
      <c r="CM258" s="48">
        <v>0</v>
      </c>
      <c r="CN258" s="48">
        <v>0</v>
      </c>
      <c r="CO258" s="48">
        <v>0</v>
      </c>
      <c r="CP258" s="54">
        <v>0</v>
      </c>
      <c r="CQ258" s="48">
        <f t="shared" si="474"/>
        <v>0</v>
      </c>
      <c r="CR258" s="48">
        <f t="shared" si="475"/>
        <v>0</v>
      </c>
      <c r="CS258" s="48">
        <v>0</v>
      </c>
      <c r="CT258" s="50">
        <v>0</v>
      </c>
      <c r="CU258" s="51"/>
      <c r="CV258" s="51"/>
      <c r="CW258" s="51"/>
      <c r="CX258" s="51"/>
      <c r="CY258" s="51"/>
      <c r="CZ258" s="51"/>
      <c r="DA258" s="51"/>
      <c r="DB258" s="51"/>
      <c r="DC258" s="51"/>
      <c r="DD258" s="51"/>
      <c r="DE258" s="51"/>
      <c r="DF258" s="51"/>
      <c r="DG258" s="51"/>
      <c r="DH258" s="51"/>
      <c r="DI258" s="51"/>
      <c r="DJ258" s="51"/>
      <c r="DK258" s="51"/>
      <c r="DL258" s="51"/>
      <c r="DM258" s="51"/>
      <c r="DN258" s="51"/>
      <c r="DO258" s="51"/>
      <c r="DP258" s="51"/>
      <c r="DQ258" s="51"/>
      <c r="DR258" s="51"/>
      <c r="DS258" s="51"/>
      <c r="DT258" s="51"/>
    </row>
    <row r="259" spans="1:124" s="44" customFormat="1" ht="15.6" x14ac:dyDescent="0.3">
      <c r="A259" s="39" t="s">
        <v>325</v>
      </c>
      <c r="B259" s="39" t="s">
        <v>1</v>
      </c>
      <c r="C259" s="15" t="s">
        <v>326</v>
      </c>
      <c r="D259" s="45">
        <f t="shared" ref="D259:AC259" si="568">SUM(D260:D274)</f>
        <v>109527052</v>
      </c>
      <c r="E259" s="45">
        <f t="shared" si="568"/>
        <v>4443947</v>
      </c>
      <c r="F259" s="45">
        <f t="shared" si="568"/>
        <v>4443947</v>
      </c>
      <c r="G259" s="45">
        <f t="shared" si="568"/>
        <v>0</v>
      </c>
      <c r="H259" s="45">
        <f t="shared" si="568"/>
        <v>0</v>
      </c>
      <c r="I259" s="45">
        <f t="shared" si="568"/>
        <v>0</v>
      </c>
      <c r="J259" s="45">
        <f t="shared" si="568"/>
        <v>0</v>
      </c>
      <c r="K259" s="45">
        <f t="shared" si="568"/>
        <v>0</v>
      </c>
      <c r="L259" s="45">
        <f t="shared" si="568"/>
        <v>0</v>
      </c>
      <c r="M259" s="45">
        <f t="shared" si="568"/>
        <v>0</v>
      </c>
      <c r="N259" s="45">
        <f t="shared" si="568"/>
        <v>0</v>
      </c>
      <c r="O259" s="45">
        <f t="shared" si="568"/>
        <v>0</v>
      </c>
      <c r="P259" s="45">
        <f t="shared" si="568"/>
        <v>0</v>
      </c>
      <c r="Q259" s="45">
        <f t="shared" si="568"/>
        <v>0</v>
      </c>
      <c r="R259" s="45">
        <f t="shared" si="568"/>
        <v>0</v>
      </c>
      <c r="S259" s="45">
        <f t="shared" si="568"/>
        <v>0</v>
      </c>
      <c r="T259" s="45">
        <f t="shared" si="568"/>
        <v>0</v>
      </c>
      <c r="U259" s="45">
        <f t="shared" si="568"/>
        <v>0</v>
      </c>
      <c r="V259" s="45">
        <f t="shared" si="568"/>
        <v>0</v>
      </c>
      <c r="W259" s="45">
        <f t="shared" si="568"/>
        <v>0</v>
      </c>
      <c r="X259" s="45">
        <f t="shared" si="568"/>
        <v>0</v>
      </c>
      <c r="Y259" s="45">
        <f t="shared" si="568"/>
        <v>0</v>
      </c>
      <c r="Z259" s="45">
        <f t="shared" si="568"/>
        <v>0</v>
      </c>
      <c r="AA259" s="45">
        <f t="shared" si="568"/>
        <v>0</v>
      </c>
      <c r="AB259" s="45">
        <f t="shared" si="568"/>
        <v>0</v>
      </c>
      <c r="AC259" s="45">
        <f t="shared" si="568"/>
        <v>0</v>
      </c>
      <c r="AD259" s="45"/>
      <c r="AE259" s="45">
        <f t="shared" ref="AE259:AX259" si="569">SUM(AE260:AE274)</f>
        <v>4443947</v>
      </c>
      <c r="AF259" s="45">
        <f t="shared" si="569"/>
        <v>0</v>
      </c>
      <c r="AG259" s="45">
        <f t="shared" si="569"/>
        <v>0</v>
      </c>
      <c r="AH259" s="45">
        <f t="shared" si="569"/>
        <v>0</v>
      </c>
      <c r="AI259" s="45">
        <f t="shared" si="569"/>
        <v>0</v>
      </c>
      <c r="AJ259" s="45">
        <f t="shared" si="569"/>
        <v>0</v>
      </c>
      <c r="AK259" s="45">
        <f t="shared" si="569"/>
        <v>0</v>
      </c>
      <c r="AL259" s="45">
        <f t="shared" si="569"/>
        <v>0</v>
      </c>
      <c r="AM259" s="45">
        <f t="shared" si="569"/>
        <v>0</v>
      </c>
      <c r="AN259" s="45">
        <f t="shared" si="569"/>
        <v>0</v>
      </c>
      <c r="AO259" s="45">
        <f t="shared" si="569"/>
        <v>0</v>
      </c>
      <c r="AP259" s="45">
        <f t="shared" si="569"/>
        <v>0</v>
      </c>
      <c r="AQ259" s="45">
        <f t="shared" si="569"/>
        <v>0</v>
      </c>
      <c r="AR259" s="45">
        <f t="shared" si="569"/>
        <v>0</v>
      </c>
      <c r="AS259" s="45">
        <f t="shared" si="569"/>
        <v>0</v>
      </c>
      <c r="AT259" s="45">
        <f t="shared" si="569"/>
        <v>0</v>
      </c>
      <c r="AU259" s="45">
        <f t="shared" si="569"/>
        <v>0</v>
      </c>
      <c r="AV259" s="45">
        <f t="shared" si="569"/>
        <v>0</v>
      </c>
      <c r="AW259" s="45">
        <f t="shared" si="569"/>
        <v>0</v>
      </c>
      <c r="AX259" s="45">
        <f t="shared" si="569"/>
        <v>0</v>
      </c>
      <c r="AY259" s="45"/>
      <c r="AZ259" s="45">
        <f t="shared" ref="AZ259:CM259" si="570">SUM(AZ260:AZ274)</f>
        <v>4443947</v>
      </c>
      <c r="BA259" s="45">
        <f t="shared" si="570"/>
        <v>0</v>
      </c>
      <c r="BB259" s="45">
        <f t="shared" si="570"/>
        <v>0</v>
      </c>
      <c r="BC259" s="45">
        <f t="shared" si="570"/>
        <v>0</v>
      </c>
      <c r="BD259" s="45">
        <f t="shared" si="570"/>
        <v>0</v>
      </c>
      <c r="BE259" s="45">
        <f t="shared" si="570"/>
        <v>0</v>
      </c>
      <c r="BF259" s="45">
        <f t="shared" si="570"/>
        <v>0</v>
      </c>
      <c r="BG259" s="45">
        <f t="shared" si="570"/>
        <v>0</v>
      </c>
      <c r="BH259" s="45">
        <f t="shared" si="570"/>
        <v>0</v>
      </c>
      <c r="BI259" s="45">
        <f t="shared" si="570"/>
        <v>0</v>
      </c>
      <c r="BJ259" s="45">
        <f t="shared" si="570"/>
        <v>0</v>
      </c>
      <c r="BK259" s="45">
        <f t="shared" si="570"/>
        <v>0</v>
      </c>
      <c r="BL259" s="45">
        <f t="shared" si="570"/>
        <v>0</v>
      </c>
      <c r="BM259" s="45">
        <f t="shared" si="570"/>
        <v>0</v>
      </c>
      <c r="BN259" s="45">
        <f t="shared" si="570"/>
        <v>0</v>
      </c>
      <c r="BO259" s="45">
        <f t="shared" si="570"/>
        <v>0</v>
      </c>
      <c r="BP259" s="45">
        <f t="shared" si="570"/>
        <v>0</v>
      </c>
      <c r="BQ259" s="45">
        <f t="shared" si="570"/>
        <v>0</v>
      </c>
      <c r="BR259" s="45">
        <f t="shared" si="570"/>
        <v>0</v>
      </c>
      <c r="BS259" s="45">
        <f t="shared" si="570"/>
        <v>0</v>
      </c>
      <c r="BT259" s="45">
        <f t="shared" si="570"/>
        <v>0</v>
      </c>
      <c r="BU259" s="45">
        <f t="shared" si="570"/>
        <v>0</v>
      </c>
      <c r="BV259" s="45">
        <f t="shared" si="570"/>
        <v>0</v>
      </c>
      <c r="BW259" s="45">
        <f t="shared" si="570"/>
        <v>0</v>
      </c>
      <c r="BX259" s="45">
        <f t="shared" si="570"/>
        <v>0</v>
      </c>
      <c r="BY259" s="45">
        <f t="shared" si="570"/>
        <v>105083105</v>
      </c>
      <c r="BZ259" s="45">
        <f t="shared" si="570"/>
        <v>0</v>
      </c>
      <c r="CA259" s="45">
        <f t="shared" si="570"/>
        <v>0</v>
      </c>
      <c r="CB259" s="45">
        <f t="shared" si="570"/>
        <v>0</v>
      </c>
      <c r="CC259" s="45">
        <f t="shared" si="570"/>
        <v>0</v>
      </c>
      <c r="CD259" s="45">
        <f t="shared" si="570"/>
        <v>0</v>
      </c>
      <c r="CE259" s="45">
        <f t="shared" si="570"/>
        <v>0</v>
      </c>
      <c r="CF259" s="45">
        <f t="shared" si="570"/>
        <v>0</v>
      </c>
      <c r="CG259" s="45">
        <f t="shared" si="570"/>
        <v>0</v>
      </c>
      <c r="CH259" s="45">
        <f t="shared" si="570"/>
        <v>0</v>
      </c>
      <c r="CI259" s="45">
        <f t="shared" si="570"/>
        <v>0</v>
      </c>
      <c r="CJ259" s="45">
        <f t="shared" si="570"/>
        <v>0</v>
      </c>
      <c r="CK259" s="45">
        <f t="shared" si="570"/>
        <v>0</v>
      </c>
      <c r="CL259" s="45">
        <f t="shared" si="570"/>
        <v>0</v>
      </c>
      <c r="CM259" s="45">
        <f t="shared" si="570"/>
        <v>0</v>
      </c>
      <c r="CN259" s="45"/>
      <c r="CO259" s="45"/>
      <c r="CP259" s="60">
        <f>SUM(CP260:CP274)</f>
        <v>105083105</v>
      </c>
      <c r="CQ259" s="45">
        <f>SUM(CQ260:CQ274)</f>
        <v>0</v>
      </c>
      <c r="CR259" s="45">
        <f>SUM(CR260:CR274)</f>
        <v>0</v>
      </c>
      <c r="CS259" s="45">
        <f>SUM(CS260:CS274)</f>
        <v>0</v>
      </c>
      <c r="CT259" s="46">
        <f>SUM(CT260:CT274)</f>
        <v>0</v>
      </c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</row>
    <row r="260" spans="1:124" s="52" customFormat="1" ht="31.2" x14ac:dyDescent="0.3">
      <c r="A260" s="47" t="s">
        <v>1</v>
      </c>
      <c r="B260" s="47" t="s">
        <v>80</v>
      </c>
      <c r="C260" s="16" t="s">
        <v>606</v>
      </c>
      <c r="D260" s="45">
        <f>SUM(E260+BY260+CQ260)</f>
        <v>718000</v>
      </c>
      <c r="E260" s="48">
        <f>SUM(F260+BA260)</f>
        <v>718000</v>
      </c>
      <c r="F260" s="48">
        <f t="shared" ref="F260" si="571">SUM(G260+H260+I260+P260+S260+T260+U260+AE260+AD260)</f>
        <v>718000</v>
      </c>
      <c r="G260" s="48">
        <v>0</v>
      </c>
      <c r="H260" s="48">
        <v>0</v>
      </c>
      <c r="I260" s="48">
        <f>SUM(J260:O260)</f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f>SUM(Q260:R260)</f>
        <v>0</v>
      </c>
      <c r="Q260" s="48">
        <v>0</v>
      </c>
      <c r="R260" s="48">
        <v>0</v>
      </c>
      <c r="S260" s="48">
        <v>0</v>
      </c>
      <c r="T260" s="48">
        <v>0</v>
      </c>
      <c r="U260" s="48">
        <f t="shared" ref="U260" si="572">SUM(V260:AC260)</f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/>
      <c r="AE260" s="48">
        <f>SUM(AF260:AZ260)</f>
        <v>718000</v>
      </c>
      <c r="AF260" s="48">
        <v>0</v>
      </c>
      <c r="AG260" s="48">
        <v>0</v>
      </c>
      <c r="AH260" s="48">
        <v>0</v>
      </c>
      <c r="AI260" s="48">
        <v>0</v>
      </c>
      <c r="AJ260" s="48">
        <v>0</v>
      </c>
      <c r="AK260" s="48">
        <v>0</v>
      </c>
      <c r="AL260" s="48">
        <v>0</v>
      </c>
      <c r="AM260" s="48">
        <v>0</v>
      </c>
      <c r="AN260" s="48">
        <v>0</v>
      </c>
      <c r="AO260" s="48">
        <v>0</v>
      </c>
      <c r="AP260" s="48">
        <v>0</v>
      </c>
      <c r="AQ260" s="48">
        <v>0</v>
      </c>
      <c r="AR260" s="48">
        <v>0</v>
      </c>
      <c r="AS260" s="48">
        <v>0</v>
      </c>
      <c r="AT260" s="48">
        <v>0</v>
      </c>
      <c r="AU260" s="48">
        <v>0</v>
      </c>
      <c r="AV260" s="48">
        <v>0</v>
      </c>
      <c r="AW260" s="48">
        <v>0</v>
      </c>
      <c r="AX260" s="48">
        <v>0</v>
      </c>
      <c r="AY260" s="48">
        <v>0</v>
      </c>
      <c r="AZ260" s="49">
        <v>718000</v>
      </c>
      <c r="BA260" s="48">
        <f>SUM(BB260+BF260+BI260+BJ260+BM260)</f>
        <v>0</v>
      </c>
      <c r="BB260" s="48">
        <f t="shared" ref="BB260" si="573">SUM(BC260:BE260)</f>
        <v>0</v>
      </c>
      <c r="BC260" s="48">
        <v>0</v>
      </c>
      <c r="BD260" s="48">
        <v>0</v>
      </c>
      <c r="BE260" s="48">
        <v>0</v>
      </c>
      <c r="BF260" s="48">
        <f t="shared" ref="BF260" si="574">SUM(BH260:BH260)</f>
        <v>0</v>
      </c>
      <c r="BG260" s="48">
        <v>0</v>
      </c>
      <c r="BH260" s="48">
        <v>0</v>
      </c>
      <c r="BI260" s="48">
        <v>0</v>
      </c>
      <c r="BJ260" s="48">
        <f>SUM(BK260)</f>
        <v>0</v>
      </c>
      <c r="BK260" s="48">
        <v>0</v>
      </c>
      <c r="BL260" s="48">
        <v>0</v>
      </c>
      <c r="BM260" s="48">
        <f t="shared" ref="BM260:BM274" si="575">SUM(BN260:BX260)</f>
        <v>0</v>
      </c>
      <c r="BN260" s="48">
        <v>0</v>
      </c>
      <c r="BO260" s="48">
        <v>0</v>
      </c>
      <c r="BP260" s="48">
        <v>0</v>
      </c>
      <c r="BQ260" s="48">
        <v>0</v>
      </c>
      <c r="BR260" s="48">
        <v>0</v>
      </c>
      <c r="BS260" s="48">
        <v>0</v>
      </c>
      <c r="BT260" s="48">
        <v>0</v>
      </c>
      <c r="BU260" s="48">
        <v>0</v>
      </c>
      <c r="BV260" s="48">
        <v>0</v>
      </c>
      <c r="BW260" s="48">
        <v>0</v>
      </c>
      <c r="BX260" s="48">
        <v>0</v>
      </c>
      <c r="BY260" s="48">
        <f>SUM(BZ260+CP260)</f>
        <v>0</v>
      </c>
      <c r="BZ260" s="48">
        <f>SUM(CA260+CD260+CJ260)</f>
        <v>0</v>
      </c>
      <c r="CA260" s="48">
        <f>SUM(CB260:CC260)</f>
        <v>0</v>
      </c>
      <c r="CB260" s="48">
        <v>0</v>
      </c>
      <c r="CC260" s="48">
        <v>0</v>
      </c>
      <c r="CD260" s="48">
        <f t="shared" ref="CD260:CD274" si="576">SUM(CE260:CI260)</f>
        <v>0</v>
      </c>
      <c r="CE260" s="48">
        <v>0</v>
      </c>
      <c r="CF260" s="48">
        <v>0</v>
      </c>
      <c r="CG260" s="48">
        <v>0</v>
      </c>
      <c r="CH260" s="48">
        <v>0</v>
      </c>
      <c r="CI260" s="48">
        <v>0</v>
      </c>
      <c r="CJ260" s="48">
        <f t="shared" ref="CJ260" si="577">SUM(CK260:CO260)</f>
        <v>0</v>
      </c>
      <c r="CK260" s="48">
        <v>0</v>
      </c>
      <c r="CL260" s="48">
        <v>0</v>
      </c>
      <c r="CM260" s="48">
        <v>0</v>
      </c>
      <c r="CN260" s="48">
        <v>0</v>
      </c>
      <c r="CO260" s="48">
        <v>0</v>
      </c>
      <c r="CP260" s="54">
        <v>0</v>
      </c>
      <c r="CQ260" s="48">
        <f>SUM(CR260)</f>
        <v>0</v>
      </c>
      <c r="CR260" s="48">
        <f>SUM(CS260:CT260)</f>
        <v>0</v>
      </c>
      <c r="CS260" s="48">
        <v>0</v>
      </c>
      <c r="CT260" s="50">
        <v>0</v>
      </c>
      <c r="CU260" s="51"/>
      <c r="CV260" s="51"/>
      <c r="CW260" s="51"/>
      <c r="CX260" s="51"/>
      <c r="CY260" s="51"/>
      <c r="CZ260" s="51"/>
      <c r="DA260" s="51"/>
      <c r="DB260" s="51"/>
      <c r="DC260" s="51"/>
      <c r="DD260" s="51"/>
      <c r="DE260" s="51"/>
      <c r="DF260" s="51"/>
      <c r="DG260" s="51"/>
      <c r="DH260" s="51"/>
      <c r="DI260" s="51"/>
      <c r="DJ260" s="51"/>
      <c r="DK260" s="51"/>
      <c r="DL260" s="51"/>
      <c r="DM260" s="51"/>
      <c r="DN260" s="51"/>
      <c r="DO260" s="51"/>
      <c r="DP260" s="51"/>
      <c r="DQ260" s="51"/>
      <c r="DR260" s="51"/>
      <c r="DS260" s="51"/>
      <c r="DT260" s="51"/>
    </row>
    <row r="261" spans="1:124" s="52" customFormat="1" ht="15.6" x14ac:dyDescent="0.3">
      <c r="A261" s="58" t="s">
        <v>1</v>
      </c>
      <c r="B261" s="58" t="s">
        <v>82</v>
      </c>
      <c r="C261" s="21" t="s">
        <v>607</v>
      </c>
      <c r="D261" s="60">
        <f>SUM(E261+BY261+CQ261)</f>
        <v>11444100</v>
      </c>
      <c r="E261" s="54">
        <f>SUM(F261+BA261)</f>
        <v>0</v>
      </c>
      <c r="F261" s="54">
        <f t="shared" ref="F261:F274" si="578">SUM(G261+H261+I261+P261+S261+T261+U261+AE261+AD261)</f>
        <v>0</v>
      </c>
      <c r="G261" s="54">
        <v>0</v>
      </c>
      <c r="H261" s="54">
        <v>0</v>
      </c>
      <c r="I261" s="54">
        <f t="shared" si="469"/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f t="shared" si="470"/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f t="shared" ref="U261:U274" si="579">SUM(V261:AC261)</f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f>SUM(AF261:AZ261)</f>
        <v>0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4">
        <v>0</v>
      </c>
      <c r="AL261" s="54">
        <v>0</v>
      </c>
      <c r="AM261" s="54">
        <v>0</v>
      </c>
      <c r="AN261" s="54">
        <v>0</v>
      </c>
      <c r="AO261" s="54">
        <v>0</v>
      </c>
      <c r="AP261" s="54">
        <v>0</v>
      </c>
      <c r="AQ261" s="54">
        <v>0</v>
      </c>
      <c r="AR261" s="54">
        <v>0</v>
      </c>
      <c r="AS261" s="54">
        <v>0</v>
      </c>
      <c r="AT261" s="54">
        <v>0</v>
      </c>
      <c r="AU261" s="54">
        <v>0</v>
      </c>
      <c r="AV261" s="54">
        <v>0</v>
      </c>
      <c r="AW261" s="54">
        <v>0</v>
      </c>
      <c r="AX261" s="54">
        <v>0</v>
      </c>
      <c r="AY261" s="54">
        <v>0</v>
      </c>
      <c r="AZ261" s="54">
        <v>0</v>
      </c>
      <c r="BA261" s="54">
        <f>SUM(BB261+BF261+BI261+BJ261+BM261)</f>
        <v>0</v>
      </c>
      <c r="BB261" s="54">
        <f t="shared" ref="BB261:BB274" si="580">SUM(BC261:BE261)</f>
        <v>0</v>
      </c>
      <c r="BC261" s="54">
        <v>0</v>
      </c>
      <c r="BD261" s="54">
        <v>0</v>
      </c>
      <c r="BE261" s="54">
        <v>0</v>
      </c>
      <c r="BF261" s="54">
        <f>SUM(BH261:BH261)</f>
        <v>0</v>
      </c>
      <c r="BG261" s="54">
        <v>0</v>
      </c>
      <c r="BH261" s="54">
        <v>0</v>
      </c>
      <c r="BI261" s="54">
        <v>0</v>
      </c>
      <c r="BJ261" s="54">
        <f t="shared" si="472"/>
        <v>0</v>
      </c>
      <c r="BK261" s="54">
        <v>0</v>
      </c>
      <c r="BL261" s="54">
        <v>0</v>
      </c>
      <c r="BM261" s="54">
        <f t="shared" si="575"/>
        <v>0</v>
      </c>
      <c r="BN261" s="54">
        <v>0</v>
      </c>
      <c r="BO261" s="54">
        <v>0</v>
      </c>
      <c r="BP261" s="54">
        <v>0</v>
      </c>
      <c r="BQ261" s="54">
        <v>0</v>
      </c>
      <c r="BR261" s="54">
        <v>0</v>
      </c>
      <c r="BS261" s="54">
        <v>0</v>
      </c>
      <c r="BT261" s="54">
        <v>0</v>
      </c>
      <c r="BU261" s="54">
        <v>0</v>
      </c>
      <c r="BV261" s="54">
        <v>0</v>
      </c>
      <c r="BW261" s="54">
        <v>0</v>
      </c>
      <c r="BX261" s="54">
        <v>0</v>
      </c>
      <c r="BY261" s="54">
        <f>SUM(BZ261+CP261)</f>
        <v>11444100</v>
      </c>
      <c r="BZ261" s="54">
        <f>SUM(CA261+CD261+CJ261)</f>
        <v>0</v>
      </c>
      <c r="CA261" s="54">
        <f t="shared" si="473"/>
        <v>0</v>
      </c>
      <c r="CB261" s="54">
        <v>0</v>
      </c>
      <c r="CC261" s="54">
        <v>0</v>
      </c>
      <c r="CD261" s="48">
        <f t="shared" si="576"/>
        <v>0</v>
      </c>
      <c r="CE261" s="54">
        <v>0</v>
      </c>
      <c r="CF261" s="54">
        <v>0</v>
      </c>
      <c r="CG261" s="54">
        <v>0</v>
      </c>
      <c r="CH261" s="54">
        <v>0</v>
      </c>
      <c r="CI261" s="54">
        <v>0</v>
      </c>
      <c r="CJ261" s="54">
        <f t="shared" ref="CJ261:CJ274" si="581">SUM(CK261:CO261)</f>
        <v>0</v>
      </c>
      <c r="CK261" s="54">
        <v>0</v>
      </c>
      <c r="CL261" s="54">
        <v>0</v>
      </c>
      <c r="CM261" s="54">
        <v>0</v>
      </c>
      <c r="CN261" s="54">
        <v>0</v>
      </c>
      <c r="CO261" s="54">
        <v>0</v>
      </c>
      <c r="CP261" s="61">
        <v>11444100</v>
      </c>
      <c r="CQ261" s="54">
        <f t="shared" si="474"/>
        <v>0</v>
      </c>
      <c r="CR261" s="54">
        <f t="shared" si="475"/>
        <v>0</v>
      </c>
      <c r="CS261" s="54">
        <v>0</v>
      </c>
      <c r="CT261" s="63">
        <v>0</v>
      </c>
      <c r="CU261" s="51"/>
      <c r="CV261" s="51"/>
      <c r="CW261" s="51"/>
      <c r="CX261" s="51"/>
      <c r="CY261" s="51"/>
      <c r="CZ261" s="51"/>
      <c r="DA261" s="51"/>
      <c r="DB261" s="51"/>
      <c r="DC261" s="51"/>
      <c r="DD261" s="51"/>
      <c r="DE261" s="51"/>
      <c r="DF261" s="51"/>
      <c r="DG261" s="51"/>
      <c r="DH261" s="51"/>
      <c r="DI261" s="51"/>
      <c r="DJ261" s="51"/>
      <c r="DK261" s="51"/>
      <c r="DL261" s="51"/>
      <c r="DM261" s="51"/>
      <c r="DN261" s="51"/>
      <c r="DO261" s="51"/>
      <c r="DP261" s="51"/>
      <c r="DQ261" s="51"/>
      <c r="DR261" s="51"/>
      <c r="DS261" s="51"/>
      <c r="DT261" s="51"/>
    </row>
    <row r="262" spans="1:124" s="71" customFormat="1" ht="31.2" x14ac:dyDescent="0.3">
      <c r="A262" s="58" t="s">
        <v>1</v>
      </c>
      <c r="B262" s="69" t="s">
        <v>82</v>
      </c>
      <c r="C262" s="23" t="s">
        <v>514</v>
      </c>
      <c r="D262" s="60">
        <f>SUM(E262+BY262+CQ262)</f>
        <v>468000</v>
      </c>
      <c r="E262" s="54">
        <f>SUM(F262+BA262)</f>
        <v>0</v>
      </c>
      <c r="F262" s="54">
        <f t="shared" si="578"/>
        <v>0</v>
      </c>
      <c r="G262" s="54">
        <v>0</v>
      </c>
      <c r="H262" s="54">
        <v>0</v>
      </c>
      <c r="I262" s="54">
        <f>SUM(J262:O262)</f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f>SUM(Q262:R262)</f>
        <v>0</v>
      </c>
      <c r="Q262" s="54">
        <v>0</v>
      </c>
      <c r="R262" s="54">
        <v>0</v>
      </c>
      <c r="S262" s="54">
        <v>0</v>
      </c>
      <c r="T262" s="54">
        <v>0</v>
      </c>
      <c r="U262" s="54">
        <f t="shared" si="579"/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0</v>
      </c>
      <c r="AE262" s="54">
        <f>SUM(AF262:AZ262)</f>
        <v>0</v>
      </c>
      <c r="AF262" s="54"/>
      <c r="AG262" s="54"/>
      <c r="AH262" s="54">
        <v>0</v>
      </c>
      <c r="AI262" s="54">
        <v>0</v>
      </c>
      <c r="AJ262" s="54">
        <v>0</v>
      </c>
      <c r="AK262" s="54">
        <v>0</v>
      </c>
      <c r="AL262" s="54">
        <v>0</v>
      </c>
      <c r="AM262" s="54">
        <v>0</v>
      </c>
      <c r="AN262" s="54">
        <v>0</v>
      </c>
      <c r="AO262" s="54">
        <v>0</v>
      </c>
      <c r="AP262" s="54">
        <v>0</v>
      </c>
      <c r="AQ262" s="54">
        <v>0</v>
      </c>
      <c r="AR262" s="54">
        <v>0</v>
      </c>
      <c r="AS262" s="54">
        <v>0</v>
      </c>
      <c r="AT262" s="54">
        <v>0</v>
      </c>
      <c r="AU262" s="54">
        <v>0</v>
      </c>
      <c r="AV262" s="54">
        <v>0</v>
      </c>
      <c r="AW262" s="54">
        <v>0</v>
      </c>
      <c r="AX262" s="54">
        <v>0</v>
      </c>
      <c r="AY262" s="54">
        <v>0</v>
      </c>
      <c r="AZ262" s="54">
        <v>0</v>
      </c>
      <c r="BA262" s="54">
        <f>SUM(BB262+BF262+BI262+BJ262+BM262)</f>
        <v>0</v>
      </c>
      <c r="BB262" s="54">
        <f t="shared" si="580"/>
        <v>0</v>
      </c>
      <c r="BC262" s="54">
        <v>0</v>
      </c>
      <c r="BD262" s="54">
        <v>0</v>
      </c>
      <c r="BE262" s="54">
        <v>0</v>
      </c>
      <c r="BF262" s="54">
        <f>SUM(BH262:BH262)</f>
        <v>0</v>
      </c>
      <c r="BG262" s="54">
        <v>0</v>
      </c>
      <c r="BH262" s="54">
        <v>0</v>
      </c>
      <c r="BI262" s="54">
        <v>0</v>
      </c>
      <c r="BJ262" s="54">
        <f>SUM(BK262)</f>
        <v>0</v>
      </c>
      <c r="BK262" s="54">
        <v>0</v>
      </c>
      <c r="BL262" s="54">
        <v>0</v>
      </c>
      <c r="BM262" s="54">
        <f t="shared" si="575"/>
        <v>0</v>
      </c>
      <c r="BN262" s="54">
        <v>0</v>
      </c>
      <c r="BO262" s="54">
        <v>0</v>
      </c>
      <c r="BP262" s="54">
        <v>0</v>
      </c>
      <c r="BQ262" s="54">
        <v>0</v>
      </c>
      <c r="BR262" s="54">
        <v>0</v>
      </c>
      <c r="BS262" s="54">
        <v>0</v>
      </c>
      <c r="BT262" s="54">
        <v>0</v>
      </c>
      <c r="BU262" s="54">
        <v>0</v>
      </c>
      <c r="BV262" s="54">
        <v>0</v>
      </c>
      <c r="BW262" s="54">
        <v>0</v>
      </c>
      <c r="BX262" s="54">
        <v>0</v>
      </c>
      <c r="BY262" s="54">
        <f>SUM(BZ262+CP262)</f>
        <v>468000</v>
      </c>
      <c r="BZ262" s="54">
        <f>SUM(CA262+CD262+CJ262)</f>
        <v>0</v>
      </c>
      <c r="CA262" s="54">
        <f>SUM(CB262:CC262)</f>
        <v>0</v>
      </c>
      <c r="CB262" s="54">
        <v>0</v>
      </c>
      <c r="CC262" s="54">
        <v>0</v>
      </c>
      <c r="CD262" s="48">
        <f t="shared" si="576"/>
        <v>0</v>
      </c>
      <c r="CE262" s="54">
        <v>0</v>
      </c>
      <c r="CF262" s="54">
        <v>0</v>
      </c>
      <c r="CG262" s="54">
        <v>0</v>
      </c>
      <c r="CH262" s="54">
        <v>0</v>
      </c>
      <c r="CI262" s="54">
        <v>0</v>
      </c>
      <c r="CJ262" s="54">
        <f t="shared" si="581"/>
        <v>0</v>
      </c>
      <c r="CK262" s="54">
        <v>0</v>
      </c>
      <c r="CL262" s="54">
        <v>0</v>
      </c>
      <c r="CM262" s="54">
        <v>0</v>
      </c>
      <c r="CN262" s="54">
        <v>0</v>
      </c>
      <c r="CO262" s="54">
        <v>0</v>
      </c>
      <c r="CP262" s="61">
        <v>468000</v>
      </c>
      <c r="CQ262" s="54">
        <f>SUM(CR262)</f>
        <v>0</v>
      </c>
      <c r="CR262" s="54">
        <f>SUM(CS262:CT262)</f>
        <v>0</v>
      </c>
      <c r="CS262" s="54">
        <v>0</v>
      </c>
      <c r="CT262" s="63">
        <v>0</v>
      </c>
      <c r="CU262" s="51"/>
      <c r="CV262" s="70"/>
      <c r="CW262" s="70"/>
      <c r="CX262" s="70"/>
      <c r="CY262" s="70"/>
      <c r="CZ262" s="70"/>
      <c r="DA262" s="70"/>
      <c r="DB262" s="70"/>
      <c r="DC262" s="70"/>
      <c r="DD262" s="70"/>
      <c r="DE262" s="70"/>
      <c r="DF262" s="70"/>
      <c r="DG262" s="70"/>
      <c r="DH262" s="70"/>
      <c r="DI262" s="70"/>
      <c r="DJ262" s="70"/>
      <c r="DK262" s="70"/>
      <c r="DL262" s="70"/>
      <c r="DM262" s="70"/>
      <c r="DN262" s="70"/>
      <c r="DO262" s="70"/>
      <c r="DP262" s="70"/>
      <c r="DQ262" s="70"/>
      <c r="DR262" s="70"/>
      <c r="DS262" s="70"/>
      <c r="DT262" s="70"/>
    </row>
    <row r="263" spans="1:124" s="52" customFormat="1" ht="15.6" x14ac:dyDescent="0.3">
      <c r="A263" s="58" t="s">
        <v>1</v>
      </c>
      <c r="B263" s="58" t="s">
        <v>84</v>
      </c>
      <c r="C263" s="21" t="s">
        <v>537</v>
      </c>
      <c r="D263" s="60">
        <f t="shared" ref="D263:D274" si="582">SUM(E263+BY263+CQ263)</f>
        <v>7889352</v>
      </c>
      <c r="E263" s="54">
        <f t="shared" ref="E263:E274" si="583">SUM(F263+BA263)</f>
        <v>0</v>
      </c>
      <c r="F263" s="54">
        <f t="shared" ref="F263:F273" si="584">SUM(G263+H263+I263+P263+S263+T263+U263+AE263+AD263)</f>
        <v>0</v>
      </c>
      <c r="G263" s="54">
        <v>0</v>
      </c>
      <c r="H263" s="54">
        <v>0</v>
      </c>
      <c r="I263" s="54">
        <f>SUM(J263:O263)</f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f>SUM(Q263:R263)</f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f t="shared" ref="U263:U273" si="585">SUM(V263:AC263)</f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0</v>
      </c>
      <c r="AD263" s="54">
        <v>0</v>
      </c>
      <c r="AE263" s="54">
        <f t="shared" ref="AE263:AE274" si="586">SUM(AF263:AZ263)</f>
        <v>0</v>
      </c>
      <c r="AF263" s="54"/>
      <c r="AG263" s="54"/>
      <c r="AH263" s="54">
        <v>0</v>
      </c>
      <c r="AI263" s="54">
        <v>0</v>
      </c>
      <c r="AJ263" s="54">
        <v>0</v>
      </c>
      <c r="AK263" s="54">
        <v>0</v>
      </c>
      <c r="AL263" s="54">
        <v>0</v>
      </c>
      <c r="AM263" s="54">
        <v>0</v>
      </c>
      <c r="AN263" s="54">
        <v>0</v>
      </c>
      <c r="AO263" s="54">
        <v>0</v>
      </c>
      <c r="AP263" s="54">
        <v>0</v>
      </c>
      <c r="AQ263" s="54">
        <v>0</v>
      </c>
      <c r="AR263" s="54">
        <v>0</v>
      </c>
      <c r="AS263" s="54">
        <v>0</v>
      </c>
      <c r="AT263" s="54">
        <v>0</v>
      </c>
      <c r="AU263" s="54">
        <v>0</v>
      </c>
      <c r="AV263" s="54">
        <v>0</v>
      </c>
      <c r="AW263" s="54">
        <v>0</v>
      </c>
      <c r="AX263" s="54">
        <v>0</v>
      </c>
      <c r="AY263" s="54">
        <v>0</v>
      </c>
      <c r="AZ263" s="54">
        <v>0</v>
      </c>
      <c r="BA263" s="54">
        <f t="shared" ref="BA263:BA274" si="587">SUM(BB263+BF263+BI263+BJ263+BM263)</f>
        <v>0</v>
      </c>
      <c r="BB263" s="54">
        <f t="shared" ref="BB263:BB272" si="588">SUM(BC263:BE263)</f>
        <v>0</v>
      </c>
      <c r="BC263" s="54">
        <v>0</v>
      </c>
      <c r="BD263" s="54">
        <v>0</v>
      </c>
      <c r="BE263" s="54">
        <v>0</v>
      </c>
      <c r="BF263" s="54">
        <f t="shared" ref="BF263:BF272" si="589">SUM(BH263:BH263)</f>
        <v>0</v>
      </c>
      <c r="BG263" s="54">
        <v>0</v>
      </c>
      <c r="BH263" s="54">
        <v>0</v>
      </c>
      <c r="BI263" s="54">
        <v>0</v>
      </c>
      <c r="BJ263" s="54">
        <f>SUM(BK263)</f>
        <v>0</v>
      </c>
      <c r="BK263" s="54">
        <v>0</v>
      </c>
      <c r="BL263" s="54">
        <v>0</v>
      </c>
      <c r="BM263" s="54">
        <f t="shared" ref="BM263:BM273" si="590">SUM(BN263:BX263)</f>
        <v>0</v>
      </c>
      <c r="BN263" s="54">
        <v>0</v>
      </c>
      <c r="BO263" s="54">
        <v>0</v>
      </c>
      <c r="BP263" s="54">
        <v>0</v>
      </c>
      <c r="BQ263" s="54">
        <v>0</v>
      </c>
      <c r="BR263" s="54">
        <v>0</v>
      </c>
      <c r="BS263" s="54">
        <v>0</v>
      </c>
      <c r="BT263" s="54">
        <v>0</v>
      </c>
      <c r="BU263" s="54">
        <v>0</v>
      </c>
      <c r="BV263" s="54">
        <v>0</v>
      </c>
      <c r="BW263" s="54">
        <v>0</v>
      </c>
      <c r="BX263" s="54">
        <v>0</v>
      </c>
      <c r="BY263" s="54">
        <f t="shared" ref="BY263:BY274" si="591">SUM(BZ263+CP263)</f>
        <v>7889352</v>
      </c>
      <c r="BZ263" s="54">
        <f t="shared" ref="BZ263:BZ274" si="592">SUM(CA263+CD263+CJ263)</f>
        <v>0</v>
      </c>
      <c r="CA263" s="54">
        <f>SUM(CB263:CC263)</f>
        <v>0</v>
      </c>
      <c r="CB263" s="54">
        <v>0</v>
      </c>
      <c r="CC263" s="54">
        <v>0</v>
      </c>
      <c r="CD263" s="48">
        <f t="shared" si="576"/>
        <v>0</v>
      </c>
      <c r="CE263" s="54">
        <v>0</v>
      </c>
      <c r="CF263" s="54">
        <v>0</v>
      </c>
      <c r="CG263" s="54">
        <v>0</v>
      </c>
      <c r="CH263" s="54">
        <v>0</v>
      </c>
      <c r="CI263" s="54">
        <v>0</v>
      </c>
      <c r="CJ263" s="54">
        <f t="shared" ref="CJ263:CJ272" si="593">SUM(CK263:CO263)</f>
        <v>0</v>
      </c>
      <c r="CK263" s="54">
        <v>0</v>
      </c>
      <c r="CL263" s="54">
        <v>0</v>
      </c>
      <c r="CM263" s="54">
        <v>0</v>
      </c>
      <c r="CN263" s="54">
        <v>0</v>
      </c>
      <c r="CO263" s="54">
        <v>0</v>
      </c>
      <c r="CP263" s="61">
        <v>7889352</v>
      </c>
      <c r="CQ263" s="54">
        <f>SUM(CR263)</f>
        <v>0</v>
      </c>
      <c r="CR263" s="54">
        <f>SUM(CS263:CT263)</f>
        <v>0</v>
      </c>
      <c r="CS263" s="54">
        <v>0</v>
      </c>
      <c r="CT263" s="63">
        <v>0</v>
      </c>
      <c r="CU263" s="51"/>
      <c r="CV263" s="51"/>
      <c r="CW263" s="51"/>
      <c r="CX263" s="51"/>
      <c r="CY263" s="51"/>
      <c r="CZ263" s="51"/>
      <c r="DA263" s="51"/>
      <c r="DB263" s="51"/>
      <c r="DC263" s="51"/>
      <c r="DD263" s="51"/>
      <c r="DE263" s="51"/>
      <c r="DF263" s="51"/>
      <c r="DG263" s="51"/>
      <c r="DH263" s="51"/>
      <c r="DI263" s="51"/>
      <c r="DJ263" s="51"/>
      <c r="DK263" s="51"/>
      <c r="DL263" s="51"/>
      <c r="DM263" s="51"/>
      <c r="DN263" s="51"/>
      <c r="DO263" s="51"/>
      <c r="DP263" s="51"/>
      <c r="DQ263" s="51"/>
      <c r="DR263" s="51"/>
      <c r="DS263" s="51"/>
      <c r="DT263" s="51"/>
    </row>
    <row r="264" spans="1:124" s="52" customFormat="1" ht="15.6" x14ac:dyDescent="0.3">
      <c r="A264" s="58" t="s">
        <v>1</v>
      </c>
      <c r="B264" s="58" t="s">
        <v>84</v>
      </c>
      <c r="C264" s="21" t="s">
        <v>538</v>
      </c>
      <c r="D264" s="60">
        <f t="shared" si="582"/>
        <v>6628889</v>
      </c>
      <c r="E264" s="54">
        <f t="shared" si="583"/>
        <v>0</v>
      </c>
      <c r="F264" s="54">
        <f t="shared" si="584"/>
        <v>0</v>
      </c>
      <c r="G264" s="54">
        <v>0</v>
      </c>
      <c r="H264" s="54">
        <v>0</v>
      </c>
      <c r="I264" s="54">
        <f>SUM(J264:O264)</f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f>SUM(Q264:R264)</f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f t="shared" si="585"/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0</v>
      </c>
      <c r="AE264" s="54">
        <f t="shared" si="586"/>
        <v>0</v>
      </c>
      <c r="AF264" s="54"/>
      <c r="AG264" s="54"/>
      <c r="AH264" s="54">
        <v>0</v>
      </c>
      <c r="AI264" s="54">
        <v>0</v>
      </c>
      <c r="AJ264" s="54">
        <v>0</v>
      </c>
      <c r="AK264" s="54">
        <v>0</v>
      </c>
      <c r="AL264" s="54">
        <v>0</v>
      </c>
      <c r="AM264" s="54">
        <v>0</v>
      </c>
      <c r="AN264" s="54">
        <v>0</v>
      </c>
      <c r="AO264" s="54">
        <v>0</v>
      </c>
      <c r="AP264" s="54">
        <v>0</v>
      </c>
      <c r="AQ264" s="54">
        <v>0</v>
      </c>
      <c r="AR264" s="54">
        <v>0</v>
      </c>
      <c r="AS264" s="54">
        <v>0</v>
      </c>
      <c r="AT264" s="54">
        <v>0</v>
      </c>
      <c r="AU264" s="54">
        <v>0</v>
      </c>
      <c r="AV264" s="54">
        <v>0</v>
      </c>
      <c r="AW264" s="54">
        <v>0</v>
      </c>
      <c r="AX264" s="54">
        <v>0</v>
      </c>
      <c r="AY264" s="54">
        <v>0</v>
      </c>
      <c r="AZ264" s="54">
        <v>0</v>
      </c>
      <c r="BA264" s="54">
        <f t="shared" si="587"/>
        <v>0</v>
      </c>
      <c r="BB264" s="54">
        <f t="shared" si="588"/>
        <v>0</v>
      </c>
      <c r="BC264" s="54">
        <v>0</v>
      </c>
      <c r="BD264" s="54">
        <v>0</v>
      </c>
      <c r="BE264" s="54">
        <v>0</v>
      </c>
      <c r="BF264" s="54">
        <f t="shared" si="589"/>
        <v>0</v>
      </c>
      <c r="BG264" s="54">
        <v>0</v>
      </c>
      <c r="BH264" s="54">
        <v>0</v>
      </c>
      <c r="BI264" s="54">
        <v>0</v>
      </c>
      <c r="BJ264" s="54">
        <f>SUM(BK264)</f>
        <v>0</v>
      </c>
      <c r="BK264" s="54">
        <v>0</v>
      </c>
      <c r="BL264" s="54">
        <v>0</v>
      </c>
      <c r="BM264" s="54">
        <f t="shared" si="590"/>
        <v>0</v>
      </c>
      <c r="BN264" s="54">
        <v>0</v>
      </c>
      <c r="BO264" s="54">
        <v>0</v>
      </c>
      <c r="BP264" s="54">
        <v>0</v>
      </c>
      <c r="BQ264" s="54">
        <v>0</v>
      </c>
      <c r="BR264" s="54">
        <v>0</v>
      </c>
      <c r="BS264" s="54">
        <v>0</v>
      </c>
      <c r="BT264" s="54">
        <v>0</v>
      </c>
      <c r="BU264" s="54">
        <v>0</v>
      </c>
      <c r="BV264" s="54">
        <v>0</v>
      </c>
      <c r="BW264" s="54">
        <v>0</v>
      </c>
      <c r="BX264" s="54">
        <v>0</v>
      </c>
      <c r="BY264" s="54">
        <f t="shared" si="591"/>
        <v>6628889</v>
      </c>
      <c r="BZ264" s="54">
        <f t="shared" si="592"/>
        <v>0</v>
      </c>
      <c r="CA264" s="54">
        <f>SUM(CB264:CC264)</f>
        <v>0</v>
      </c>
      <c r="CB264" s="54">
        <v>0</v>
      </c>
      <c r="CC264" s="54">
        <v>0</v>
      </c>
      <c r="CD264" s="48">
        <f t="shared" si="576"/>
        <v>0</v>
      </c>
      <c r="CE264" s="54">
        <v>0</v>
      </c>
      <c r="CF264" s="54">
        <v>0</v>
      </c>
      <c r="CG264" s="54">
        <v>0</v>
      </c>
      <c r="CH264" s="54">
        <v>0</v>
      </c>
      <c r="CI264" s="54">
        <v>0</v>
      </c>
      <c r="CJ264" s="54">
        <f t="shared" si="593"/>
        <v>0</v>
      </c>
      <c r="CK264" s="54">
        <v>0</v>
      </c>
      <c r="CL264" s="54">
        <v>0</v>
      </c>
      <c r="CM264" s="54">
        <v>0</v>
      </c>
      <c r="CN264" s="54">
        <v>0</v>
      </c>
      <c r="CO264" s="54">
        <v>0</v>
      </c>
      <c r="CP264" s="61">
        <v>6628889</v>
      </c>
      <c r="CQ264" s="54">
        <f>SUM(CR264)</f>
        <v>0</v>
      </c>
      <c r="CR264" s="54">
        <f>SUM(CS264:CT264)</f>
        <v>0</v>
      </c>
      <c r="CS264" s="54">
        <v>0</v>
      </c>
      <c r="CT264" s="63">
        <v>0</v>
      </c>
      <c r="CU264" s="51"/>
      <c r="CV264" s="51"/>
      <c r="CW264" s="51"/>
      <c r="CX264" s="51"/>
      <c r="CY264" s="51"/>
      <c r="CZ264" s="51"/>
      <c r="DA264" s="51"/>
      <c r="DB264" s="51"/>
      <c r="DC264" s="51"/>
      <c r="DD264" s="51"/>
      <c r="DE264" s="51"/>
      <c r="DF264" s="51"/>
      <c r="DG264" s="51"/>
      <c r="DH264" s="51"/>
      <c r="DI264" s="51"/>
      <c r="DJ264" s="51"/>
      <c r="DK264" s="51"/>
      <c r="DL264" s="51"/>
      <c r="DM264" s="51"/>
      <c r="DN264" s="51"/>
      <c r="DO264" s="51"/>
      <c r="DP264" s="51"/>
      <c r="DQ264" s="51"/>
      <c r="DR264" s="51"/>
      <c r="DS264" s="51"/>
      <c r="DT264" s="51"/>
    </row>
    <row r="265" spans="1:124" s="52" customFormat="1" ht="15.6" x14ac:dyDescent="0.3">
      <c r="A265" s="58" t="s">
        <v>1</v>
      </c>
      <c r="B265" s="58" t="s">
        <v>84</v>
      </c>
      <c r="C265" s="21" t="s">
        <v>539</v>
      </c>
      <c r="D265" s="60">
        <f t="shared" si="582"/>
        <v>39371048</v>
      </c>
      <c r="E265" s="54">
        <f t="shared" si="583"/>
        <v>0</v>
      </c>
      <c r="F265" s="54">
        <f t="shared" si="584"/>
        <v>0</v>
      </c>
      <c r="G265" s="54">
        <v>0</v>
      </c>
      <c r="H265" s="54">
        <v>0</v>
      </c>
      <c r="I265" s="54">
        <f>SUM(J265:O265)</f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f>SUM(Q265:R265)</f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f t="shared" si="585"/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f t="shared" si="586"/>
        <v>0</v>
      </c>
      <c r="AF265" s="54"/>
      <c r="AG265" s="54"/>
      <c r="AH265" s="54">
        <v>0</v>
      </c>
      <c r="AI265" s="54">
        <v>0</v>
      </c>
      <c r="AJ265" s="54">
        <v>0</v>
      </c>
      <c r="AK265" s="54">
        <v>0</v>
      </c>
      <c r="AL265" s="54">
        <v>0</v>
      </c>
      <c r="AM265" s="54">
        <v>0</v>
      </c>
      <c r="AN265" s="54">
        <v>0</v>
      </c>
      <c r="AO265" s="54">
        <v>0</v>
      </c>
      <c r="AP265" s="54">
        <v>0</v>
      </c>
      <c r="AQ265" s="54">
        <v>0</v>
      </c>
      <c r="AR265" s="54">
        <v>0</v>
      </c>
      <c r="AS265" s="54">
        <v>0</v>
      </c>
      <c r="AT265" s="54">
        <v>0</v>
      </c>
      <c r="AU265" s="54">
        <v>0</v>
      </c>
      <c r="AV265" s="54">
        <v>0</v>
      </c>
      <c r="AW265" s="54">
        <v>0</v>
      </c>
      <c r="AX265" s="54">
        <v>0</v>
      </c>
      <c r="AY265" s="54">
        <v>0</v>
      </c>
      <c r="AZ265" s="54">
        <v>0</v>
      </c>
      <c r="BA265" s="54">
        <f t="shared" si="587"/>
        <v>0</v>
      </c>
      <c r="BB265" s="54">
        <f t="shared" si="588"/>
        <v>0</v>
      </c>
      <c r="BC265" s="54">
        <v>0</v>
      </c>
      <c r="BD265" s="54">
        <v>0</v>
      </c>
      <c r="BE265" s="54">
        <v>0</v>
      </c>
      <c r="BF265" s="54">
        <f t="shared" si="589"/>
        <v>0</v>
      </c>
      <c r="BG265" s="54">
        <v>0</v>
      </c>
      <c r="BH265" s="54">
        <v>0</v>
      </c>
      <c r="BI265" s="54">
        <v>0</v>
      </c>
      <c r="BJ265" s="54">
        <f>SUM(BK265)</f>
        <v>0</v>
      </c>
      <c r="BK265" s="54">
        <v>0</v>
      </c>
      <c r="BL265" s="54">
        <v>0</v>
      </c>
      <c r="BM265" s="54">
        <f t="shared" si="590"/>
        <v>0</v>
      </c>
      <c r="BN265" s="54">
        <v>0</v>
      </c>
      <c r="BO265" s="54">
        <v>0</v>
      </c>
      <c r="BP265" s="54">
        <v>0</v>
      </c>
      <c r="BQ265" s="54">
        <v>0</v>
      </c>
      <c r="BR265" s="54">
        <v>0</v>
      </c>
      <c r="BS265" s="54">
        <v>0</v>
      </c>
      <c r="BT265" s="54">
        <v>0</v>
      </c>
      <c r="BU265" s="54">
        <v>0</v>
      </c>
      <c r="BV265" s="54">
        <v>0</v>
      </c>
      <c r="BW265" s="54">
        <v>0</v>
      </c>
      <c r="BX265" s="54">
        <v>0</v>
      </c>
      <c r="BY265" s="54">
        <f t="shared" si="591"/>
        <v>39371048</v>
      </c>
      <c r="BZ265" s="54">
        <f t="shared" si="592"/>
        <v>0</v>
      </c>
      <c r="CA265" s="54">
        <f>SUM(CB265:CC265)</f>
        <v>0</v>
      </c>
      <c r="CB265" s="54">
        <v>0</v>
      </c>
      <c r="CC265" s="54">
        <v>0</v>
      </c>
      <c r="CD265" s="48">
        <f t="shared" si="576"/>
        <v>0</v>
      </c>
      <c r="CE265" s="54">
        <v>0</v>
      </c>
      <c r="CF265" s="54">
        <v>0</v>
      </c>
      <c r="CG265" s="54">
        <v>0</v>
      </c>
      <c r="CH265" s="54">
        <v>0</v>
      </c>
      <c r="CI265" s="54">
        <v>0</v>
      </c>
      <c r="CJ265" s="54">
        <f t="shared" si="593"/>
        <v>0</v>
      </c>
      <c r="CK265" s="54">
        <v>0</v>
      </c>
      <c r="CL265" s="54">
        <v>0</v>
      </c>
      <c r="CM265" s="54">
        <v>0</v>
      </c>
      <c r="CN265" s="54">
        <v>0</v>
      </c>
      <c r="CO265" s="54">
        <v>0</v>
      </c>
      <c r="CP265" s="61">
        <v>39371048</v>
      </c>
      <c r="CQ265" s="54">
        <f>SUM(CR265)</f>
        <v>0</v>
      </c>
      <c r="CR265" s="54">
        <f>SUM(CS265:CT265)</f>
        <v>0</v>
      </c>
      <c r="CS265" s="54">
        <v>0</v>
      </c>
      <c r="CT265" s="63">
        <v>0</v>
      </c>
      <c r="CU265" s="51"/>
      <c r="CV265" s="51"/>
      <c r="CW265" s="51"/>
      <c r="CX265" s="51"/>
      <c r="CY265" s="51"/>
      <c r="CZ265" s="51"/>
      <c r="DA265" s="51"/>
      <c r="DB265" s="51"/>
      <c r="DC265" s="51"/>
      <c r="DD265" s="51"/>
      <c r="DE265" s="51"/>
      <c r="DF265" s="51"/>
      <c r="DG265" s="51"/>
      <c r="DH265" s="51"/>
      <c r="DI265" s="51"/>
      <c r="DJ265" s="51"/>
      <c r="DK265" s="51"/>
      <c r="DL265" s="51"/>
      <c r="DM265" s="51"/>
      <c r="DN265" s="51"/>
      <c r="DO265" s="51"/>
      <c r="DP265" s="51"/>
      <c r="DQ265" s="51"/>
      <c r="DR265" s="51"/>
      <c r="DS265" s="51"/>
      <c r="DT265" s="51"/>
    </row>
    <row r="266" spans="1:124" s="52" customFormat="1" ht="31.2" x14ac:dyDescent="0.3">
      <c r="A266" s="58"/>
      <c r="B266" s="59" t="s">
        <v>84</v>
      </c>
      <c r="C266" s="22" t="s">
        <v>513</v>
      </c>
      <c r="D266" s="60">
        <f t="shared" si="582"/>
        <v>2306844</v>
      </c>
      <c r="E266" s="54">
        <f t="shared" si="583"/>
        <v>0</v>
      </c>
      <c r="F266" s="54">
        <f t="shared" si="584"/>
        <v>0</v>
      </c>
      <c r="G266" s="54">
        <v>0</v>
      </c>
      <c r="H266" s="54">
        <v>0</v>
      </c>
      <c r="I266" s="54">
        <f t="shared" ref="I266" si="594">SUM(J266:O266)</f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f t="shared" ref="P266" si="595">SUM(Q266:R266)</f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f t="shared" si="585"/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f t="shared" si="586"/>
        <v>0</v>
      </c>
      <c r="AF266" s="62"/>
      <c r="AG266" s="62"/>
      <c r="AH266" s="54">
        <v>0</v>
      </c>
      <c r="AI266" s="54">
        <v>0</v>
      </c>
      <c r="AJ266" s="54">
        <v>0</v>
      </c>
      <c r="AK266" s="54">
        <v>0</v>
      </c>
      <c r="AL266" s="54">
        <v>0</v>
      </c>
      <c r="AM266" s="54">
        <v>0</v>
      </c>
      <c r="AN266" s="54">
        <v>0</v>
      </c>
      <c r="AO266" s="54">
        <v>0</v>
      </c>
      <c r="AP266" s="54">
        <v>0</v>
      </c>
      <c r="AQ266" s="54">
        <v>0</v>
      </c>
      <c r="AR266" s="54">
        <v>0</v>
      </c>
      <c r="AS266" s="54">
        <v>0</v>
      </c>
      <c r="AT266" s="54">
        <v>0</v>
      </c>
      <c r="AU266" s="54">
        <v>0</v>
      </c>
      <c r="AV266" s="54">
        <v>0</v>
      </c>
      <c r="AW266" s="54">
        <v>0</v>
      </c>
      <c r="AX266" s="54">
        <v>0</v>
      </c>
      <c r="AY266" s="54">
        <v>0</v>
      </c>
      <c r="AZ266" s="54">
        <v>0</v>
      </c>
      <c r="BA266" s="54">
        <f t="shared" si="587"/>
        <v>0</v>
      </c>
      <c r="BB266" s="54">
        <f t="shared" si="588"/>
        <v>0</v>
      </c>
      <c r="BC266" s="54">
        <v>0</v>
      </c>
      <c r="BD266" s="54">
        <v>0</v>
      </c>
      <c r="BE266" s="54">
        <v>0</v>
      </c>
      <c r="BF266" s="54">
        <f t="shared" si="589"/>
        <v>0</v>
      </c>
      <c r="BG266" s="54">
        <v>0</v>
      </c>
      <c r="BH266" s="54">
        <v>0</v>
      </c>
      <c r="BI266" s="54">
        <v>0</v>
      </c>
      <c r="BJ266" s="54">
        <f t="shared" ref="BJ266" si="596">SUM(BK266)</f>
        <v>0</v>
      </c>
      <c r="BK266" s="54">
        <v>0</v>
      </c>
      <c r="BL266" s="54">
        <v>0</v>
      </c>
      <c r="BM266" s="54">
        <f t="shared" si="590"/>
        <v>0</v>
      </c>
      <c r="BN266" s="54">
        <v>0</v>
      </c>
      <c r="BO266" s="54">
        <v>0</v>
      </c>
      <c r="BP266" s="54">
        <v>0</v>
      </c>
      <c r="BQ266" s="54">
        <v>0</v>
      </c>
      <c r="BR266" s="54">
        <v>0</v>
      </c>
      <c r="BS266" s="54">
        <v>0</v>
      </c>
      <c r="BT266" s="54">
        <v>0</v>
      </c>
      <c r="BU266" s="54">
        <v>0</v>
      </c>
      <c r="BV266" s="54">
        <v>0</v>
      </c>
      <c r="BW266" s="54">
        <v>0</v>
      </c>
      <c r="BX266" s="54">
        <v>0</v>
      </c>
      <c r="BY266" s="54">
        <f t="shared" si="591"/>
        <v>2306844</v>
      </c>
      <c r="BZ266" s="54">
        <f t="shared" si="592"/>
        <v>0</v>
      </c>
      <c r="CA266" s="54">
        <f t="shared" ref="CA266" si="597">SUM(CB266:CC266)</f>
        <v>0</v>
      </c>
      <c r="CB266" s="54">
        <v>0</v>
      </c>
      <c r="CC266" s="54">
        <v>0</v>
      </c>
      <c r="CD266" s="48">
        <f t="shared" si="576"/>
        <v>0</v>
      </c>
      <c r="CE266" s="54">
        <v>0</v>
      </c>
      <c r="CF266" s="54">
        <v>0</v>
      </c>
      <c r="CG266" s="54">
        <v>0</v>
      </c>
      <c r="CH266" s="54">
        <v>0</v>
      </c>
      <c r="CI266" s="54">
        <v>0</v>
      </c>
      <c r="CJ266" s="54">
        <f t="shared" si="593"/>
        <v>0</v>
      </c>
      <c r="CK266" s="54">
        <v>0</v>
      </c>
      <c r="CL266" s="54">
        <v>0</v>
      </c>
      <c r="CM266" s="54">
        <v>0</v>
      </c>
      <c r="CN266" s="54">
        <v>0</v>
      </c>
      <c r="CO266" s="54">
        <v>0</v>
      </c>
      <c r="CP266" s="61">
        <v>2306844</v>
      </c>
      <c r="CQ266" s="54">
        <f t="shared" ref="CQ266" si="598">SUM(CR266)</f>
        <v>0</v>
      </c>
      <c r="CR266" s="54">
        <f t="shared" ref="CR266" si="599">SUM(CS266:CT266)</f>
        <v>0</v>
      </c>
      <c r="CS266" s="54">
        <v>0</v>
      </c>
      <c r="CT266" s="63">
        <v>0</v>
      </c>
      <c r="CU266" s="51"/>
      <c r="CV266" s="51"/>
      <c r="CW266" s="51"/>
      <c r="CX266" s="51"/>
      <c r="CY266" s="51"/>
      <c r="CZ266" s="51"/>
      <c r="DA266" s="51"/>
      <c r="DB266" s="51"/>
      <c r="DC266" s="51"/>
      <c r="DD266" s="51"/>
      <c r="DE266" s="51"/>
      <c r="DF266" s="51"/>
      <c r="DG266" s="51"/>
      <c r="DH266" s="51"/>
      <c r="DI266" s="51"/>
      <c r="DJ266" s="51"/>
      <c r="DK266" s="51"/>
      <c r="DL266" s="51"/>
      <c r="DM266" s="51"/>
      <c r="DN266" s="51"/>
      <c r="DO266" s="51"/>
      <c r="DP266" s="51"/>
      <c r="DQ266" s="51"/>
      <c r="DR266" s="51"/>
      <c r="DS266" s="51"/>
      <c r="DT266" s="51"/>
    </row>
    <row r="267" spans="1:124" s="52" customFormat="1" ht="31.2" x14ac:dyDescent="0.3">
      <c r="A267" s="58" t="s">
        <v>1</v>
      </c>
      <c r="B267" s="69" t="s">
        <v>84</v>
      </c>
      <c r="C267" s="23" t="s">
        <v>515</v>
      </c>
      <c r="D267" s="60">
        <f t="shared" si="582"/>
        <v>4183087</v>
      </c>
      <c r="E267" s="54">
        <f t="shared" si="583"/>
        <v>0</v>
      </c>
      <c r="F267" s="54">
        <f t="shared" si="584"/>
        <v>0</v>
      </c>
      <c r="G267" s="54">
        <v>0</v>
      </c>
      <c r="H267" s="54">
        <v>0</v>
      </c>
      <c r="I267" s="54">
        <f t="shared" ref="I267:I272" si="600">SUM(J267:O267)</f>
        <v>0</v>
      </c>
      <c r="J267" s="54">
        <v>0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f t="shared" ref="P267:P273" si="601">SUM(Q267:R267)</f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f t="shared" si="585"/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f t="shared" si="586"/>
        <v>0</v>
      </c>
      <c r="AF267" s="54"/>
      <c r="AG267" s="54"/>
      <c r="AH267" s="54">
        <v>0</v>
      </c>
      <c r="AI267" s="54">
        <v>0</v>
      </c>
      <c r="AJ267" s="54">
        <v>0</v>
      </c>
      <c r="AK267" s="54">
        <v>0</v>
      </c>
      <c r="AL267" s="54">
        <v>0</v>
      </c>
      <c r="AM267" s="54">
        <v>0</v>
      </c>
      <c r="AN267" s="54">
        <v>0</v>
      </c>
      <c r="AO267" s="54">
        <v>0</v>
      </c>
      <c r="AP267" s="54">
        <v>0</v>
      </c>
      <c r="AQ267" s="54">
        <v>0</v>
      </c>
      <c r="AR267" s="54">
        <v>0</v>
      </c>
      <c r="AS267" s="54">
        <v>0</v>
      </c>
      <c r="AT267" s="54">
        <v>0</v>
      </c>
      <c r="AU267" s="54">
        <v>0</v>
      </c>
      <c r="AV267" s="54">
        <v>0</v>
      </c>
      <c r="AW267" s="54">
        <v>0</v>
      </c>
      <c r="AX267" s="54">
        <v>0</v>
      </c>
      <c r="AY267" s="54">
        <v>0</v>
      </c>
      <c r="AZ267" s="54">
        <v>0</v>
      </c>
      <c r="BA267" s="54">
        <f t="shared" si="587"/>
        <v>0</v>
      </c>
      <c r="BB267" s="54">
        <f t="shared" si="588"/>
        <v>0</v>
      </c>
      <c r="BC267" s="54">
        <v>0</v>
      </c>
      <c r="BD267" s="54">
        <v>0</v>
      </c>
      <c r="BE267" s="54">
        <v>0</v>
      </c>
      <c r="BF267" s="54">
        <f t="shared" si="589"/>
        <v>0</v>
      </c>
      <c r="BG267" s="54">
        <v>0</v>
      </c>
      <c r="BH267" s="54">
        <v>0</v>
      </c>
      <c r="BI267" s="54">
        <v>0</v>
      </c>
      <c r="BJ267" s="54">
        <f t="shared" ref="BJ267:BJ273" si="602">SUM(BK267)</f>
        <v>0</v>
      </c>
      <c r="BK267" s="54">
        <v>0</v>
      </c>
      <c r="BL267" s="54">
        <v>0</v>
      </c>
      <c r="BM267" s="54">
        <f t="shared" si="590"/>
        <v>0</v>
      </c>
      <c r="BN267" s="54">
        <v>0</v>
      </c>
      <c r="BO267" s="54">
        <v>0</v>
      </c>
      <c r="BP267" s="54">
        <v>0</v>
      </c>
      <c r="BQ267" s="54">
        <v>0</v>
      </c>
      <c r="BR267" s="54">
        <v>0</v>
      </c>
      <c r="BS267" s="54">
        <v>0</v>
      </c>
      <c r="BT267" s="54">
        <v>0</v>
      </c>
      <c r="BU267" s="54">
        <v>0</v>
      </c>
      <c r="BV267" s="54">
        <v>0</v>
      </c>
      <c r="BW267" s="54">
        <v>0</v>
      </c>
      <c r="BX267" s="54">
        <v>0</v>
      </c>
      <c r="BY267" s="54">
        <f t="shared" si="591"/>
        <v>4183087</v>
      </c>
      <c r="BZ267" s="54">
        <f t="shared" si="592"/>
        <v>0</v>
      </c>
      <c r="CA267" s="54">
        <f t="shared" ref="CA267:CA272" si="603">SUM(CB267:CC267)</f>
        <v>0</v>
      </c>
      <c r="CB267" s="54">
        <v>0</v>
      </c>
      <c r="CC267" s="54">
        <v>0</v>
      </c>
      <c r="CD267" s="48">
        <f t="shared" si="576"/>
        <v>0</v>
      </c>
      <c r="CE267" s="54">
        <v>0</v>
      </c>
      <c r="CF267" s="54">
        <v>0</v>
      </c>
      <c r="CG267" s="54">
        <v>0</v>
      </c>
      <c r="CH267" s="54">
        <v>0</v>
      </c>
      <c r="CI267" s="54">
        <v>0</v>
      </c>
      <c r="CJ267" s="54">
        <f t="shared" si="593"/>
        <v>0</v>
      </c>
      <c r="CK267" s="54">
        <v>0</v>
      </c>
      <c r="CL267" s="54">
        <v>0</v>
      </c>
      <c r="CM267" s="54">
        <v>0</v>
      </c>
      <c r="CN267" s="54">
        <v>0</v>
      </c>
      <c r="CO267" s="54">
        <v>0</v>
      </c>
      <c r="CP267" s="61">
        <v>4183087</v>
      </c>
      <c r="CQ267" s="54">
        <f t="shared" ref="CQ267:CQ273" si="604">SUM(CR267)</f>
        <v>0</v>
      </c>
      <c r="CR267" s="54">
        <f t="shared" ref="CR267:CR272" si="605">SUM(CS267:CT267)</f>
        <v>0</v>
      </c>
      <c r="CS267" s="54">
        <v>0</v>
      </c>
      <c r="CT267" s="63">
        <v>0</v>
      </c>
      <c r="CU267" s="51"/>
      <c r="CV267" s="51"/>
      <c r="CW267" s="51"/>
      <c r="CX267" s="51"/>
      <c r="CY267" s="51"/>
      <c r="CZ267" s="51"/>
      <c r="DA267" s="51"/>
      <c r="DB267" s="51"/>
      <c r="DC267" s="51"/>
      <c r="DD267" s="51"/>
      <c r="DE267" s="51"/>
      <c r="DF267" s="51"/>
      <c r="DG267" s="51"/>
      <c r="DH267" s="51"/>
      <c r="DI267" s="51"/>
      <c r="DJ267" s="51"/>
      <c r="DK267" s="51"/>
      <c r="DL267" s="51"/>
      <c r="DM267" s="51"/>
      <c r="DN267" s="51"/>
      <c r="DO267" s="51"/>
      <c r="DP267" s="51"/>
      <c r="DQ267" s="51"/>
      <c r="DR267" s="51"/>
      <c r="DS267" s="51"/>
      <c r="DT267" s="51"/>
    </row>
    <row r="268" spans="1:124" s="52" customFormat="1" ht="15.6" x14ac:dyDescent="0.3">
      <c r="A268" s="58" t="s">
        <v>1</v>
      </c>
      <c r="B268" s="58" t="s">
        <v>84</v>
      </c>
      <c r="C268" s="21" t="s">
        <v>327</v>
      </c>
      <c r="D268" s="60">
        <f t="shared" si="582"/>
        <v>4165065</v>
      </c>
      <c r="E268" s="54">
        <f t="shared" si="583"/>
        <v>0</v>
      </c>
      <c r="F268" s="54">
        <f t="shared" si="584"/>
        <v>0</v>
      </c>
      <c r="G268" s="54">
        <v>0</v>
      </c>
      <c r="H268" s="54">
        <v>0</v>
      </c>
      <c r="I268" s="54">
        <f t="shared" si="600"/>
        <v>0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f t="shared" si="601"/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f t="shared" si="585"/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f t="shared" si="586"/>
        <v>0</v>
      </c>
      <c r="AF268" s="54"/>
      <c r="AG268" s="54"/>
      <c r="AH268" s="54">
        <v>0</v>
      </c>
      <c r="AI268" s="54">
        <v>0</v>
      </c>
      <c r="AJ268" s="54">
        <v>0</v>
      </c>
      <c r="AK268" s="54">
        <v>0</v>
      </c>
      <c r="AL268" s="54">
        <v>0</v>
      </c>
      <c r="AM268" s="54">
        <v>0</v>
      </c>
      <c r="AN268" s="54">
        <v>0</v>
      </c>
      <c r="AO268" s="54">
        <v>0</v>
      </c>
      <c r="AP268" s="54">
        <v>0</v>
      </c>
      <c r="AQ268" s="54">
        <v>0</v>
      </c>
      <c r="AR268" s="54">
        <v>0</v>
      </c>
      <c r="AS268" s="54">
        <v>0</v>
      </c>
      <c r="AT268" s="54">
        <v>0</v>
      </c>
      <c r="AU268" s="54">
        <v>0</v>
      </c>
      <c r="AV268" s="54">
        <v>0</v>
      </c>
      <c r="AW268" s="54">
        <v>0</v>
      </c>
      <c r="AX268" s="54">
        <v>0</v>
      </c>
      <c r="AY268" s="54">
        <v>0</v>
      </c>
      <c r="AZ268" s="54">
        <v>0</v>
      </c>
      <c r="BA268" s="54">
        <f t="shared" si="587"/>
        <v>0</v>
      </c>
      <c r="BB268" s="54">
        <f t="shared" si="588"/>
        <v>0</v>
      </c>
      <c r="BC268" s="54">
        <v>0</v>
      </c>
      <c r="BD268" s="54">
        <v>0</v>
      </c>
      <c r="BE268" s="54">
        <v>0</v>
      </c>
      <c r="BF268" s="54">
        <f t="shared" si="589"/>
        <v>0</v>
      </c>
      <c r="BG268" s="54">
        <v>0</v>
      </c>
      <c r="BH268" s="54">
        <v>0</v>
      </c>
      <c r="BI268" s="54">
        <v>0</v>
      </c>
      <c r="BJ268" s="54">
        <f t="shared" si="602"/>
        <v>0</v>
      </c>
      <c r="BK268" s="54">
        <v>0</v>
      </c>
      <c r="BL268" s="54">
        <v>0</v>
      </c>
      <c r="BM268" s="54">
        <f t="shared" si="590"/>
        <v>0</v>
      </c>
      <c r="BN268" s="54">
        <v>0</v>
      </c>
      <c r="BO268" s="54">
        <v>0</v>
      </c>
      <c r="BP268" s="54">
        <v>0</v>
      </c>
      <c r="BQ268" s="54">
        <v>0</v>
      </c>
      <c r="BR268" s="54">
        <v>0</v>
      </c>
      <c r="BS268" s="54">
        <v>0</v>
      </c>
      <c r="BT268" s="54">
        <v>0</v>
      </c>
      <c r="BU268" s="54">
        <v>0</v>
      </c>
      <c r="BV268" s="54">
        <v>0</v>
      </c>
      <c r="BW268" s="54">
        <v>0</v>
      </c>
      <c r="BX268" s="54">
        <v>0</v>
      </c>
      <c r="BY268" s="54">
        <f t="shared" si="591"/>
        <v>4165065</v>
      </c>
      <c r="BZ268" s="54">
        <f t="shared" si="592"/>
        <v>0</v>
      </c>
      <c r="CA268" s="54">
        <f t="shared" si="603"/>
        <v>0</v>
      </c>
      <c r="CB268" s="54">
        <v>0</v>
      </c>
      <c r="CC268" s="54">
        <v>0</v>
      </c>
      <c r="CD268" s="48">
        <f t="shared" si="576"/>
        <v>0</v>
      </c>
      <c r="CE268" s="54">
        <v>0</v>
      </c>
      <c r="CF268" s="54">
        <v>0</v>
      </c>
      <c r="CG268" s="54">
        <v>0</v>
      </c>
      <c r="CH268" s="54">
        <v>0</v>
      </c>
      <c r="CI268" s="54">
        <v>0</v>
      </c>
      <c r="CJ268" s="54">
        <f t="shared" si="593"/>
        <v>0</v>
      </c>
      <c r="CK268" s="54">
        <v>0</v>
      </c>
      <c r="CL268" s="54">
        <v>0</v>
      </c>
      <c r="CM268" s="54">
        <v>0</v>
      </c>
      <c r="CN268" s="54">
        <v>0</v>
      </c>
      <c r="CO268" s="54">
        <v>0</v>
      </c>
      <c r="CP268" s="61">
        <v>4165065</v>
      </c>
      <c r="CQ268" s="54">
        <f t="shared" si="604"/>
        <v>0</v>
      </c>
      <c r="CR268" s="54">
        <f t="shared" si="605"/>
        <v>0</v>
      </c>
      <c r="CS268" s="54">
        <v>0</v>
      </c>
      <c r="CT268" s="63">
        <v>0</v>
      </c>
      <c r="CU268" s="51"/>
      <c r="CV268" s="51"/>
      <c r="CW268" s="51"/>
      <c r="CX268" s="51"/>
      <c r="CY268" s="51"/>
      <c r="CZ268" s="51"/>
      <c r="DA268" s="51"/>
      <c r="DB268" s="51"/>
      <c r="DC268" s="51"/>
      <c r="DD268" s="51"/>
      <c r="DE268" s="51"/>
      <c r="DF268" s="51"/>
      <c r="DG268" s="51"/>
      <c r="DH268" s="51"/>
      <c r="DI268" s="51"/>
      <c r="DJ268" s="51"/>
      <c r="DK268" s="51"/>
      <c r="DL268" s="51"/>
      <c r="DM268" s="51"/>
      <c r="DN268" s="51"/>
      <c r="DO268" s="51"/>
      <c r="DP268" s="51"/>
      <c r="DQ268" s="51"/>
      <c r="DR268" s="51"/>
      <c r="DS268" s="51"/>
      <c r="DT268" s="51"/>
    </row>
    <row r="269" spans="1:124" s="52" customFormat="1" ht="15.6" x14ac:dyDescent="0.3">
      <c r="A269" s="47" t="s">
        <v>1</v>
      </c>
      <c r="B269" s="47" t="s">
        <v>86</v>
      </c>
      <c r="C269" s="16" t="s">
        <v>540</v>
      </c>
      <c r="D269" s="45">
        <f t="shared" si="582"/>
        <v>545500</v>
      </c>
      <c r="E269" s="48">
        <f t="shared" si="583"/>
        <v>0</v>
      </c>
      <c r="F269" s="48">
        <f t="shared" si="584"/>
        <v>0</v>
      </c>
      <c r="G269" s="48">
        <v>0</v>
      </c>
      <c r="H269" s="48">
        <v>0</v>
      </c>
      <c r="I269" s="48">
        <f t="shared" si="600"/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48">
        <f t="shared" si="601"/>
        <v>0</v>
      </c>
      <c r="Q269" s="48">
        <v>0</v>
      </c>
      <c r="R269" s="48">
        <v>0</v>
      </c>
      <c r="S269" s="48">
        <v>0</v>
      </c>
      <c r="T269" s="48">
        <v>0</v>
      </c>
      <c r="U269" s="48">
        <f t="shared" si="585"/>
        <v>0</v>
      </c>
      <c r="V269" s="48">
        <v>0</v>
      </c>
      <c r="W269" s="48">
        <v>0</v>
      </c>
      <c r="X269" s="48">
        <v>0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0</v>
      </c>
      <c r="AE269" s="48">
        <f t="shared" si="586"/>
        <v>0</v>
      </c>
      <c r="AF269" s="48"/>
      <c r="AG269" s="48"/>
      <c r="AH269" s="48">
        <v>0</v>
      </c>
      <c r="AI269" s="48">
        <v>0</v>
      </c>
      <c r="AJ269" s="48">
        <v>0</v>
      </c>
      <c r="AK269" s="48">
        <v>0</v>
      </c>
      <c r="AL269" s="48">
        <v>0</v>
      </c>
      <c r="AM269" s="48">
        <v>0</v>
      </c>
      <c r="AN269" s="48">
        <v>0</v>
      </c>
      <c r="AO269" s="48">
        <v>0</v>
      </c>
      <c r="AP269" s="48">
        <v>0</v>
      </c>
      <c r="AQ269" s="48">
        <v>0</v>
      </c>
      <c r="AR269" s="48">
        <v>0</v>
      </c>
      <c r="AS269" s="48">
        <v>0</v>
      </c>
      <c r="AT269" s="48">
        <v>0</v>
      </c>
      <c r="AU269" s="48">
        <v>0</v>
      </c>
      <c r="AV269" s="48">
        <v>0</v>
      </c>
      <c r="AW269" s="48">
        <v>0</v>
      </c>
      <c r="AX269" s="48">
        <v>0</v>
      </c>
      <c r="AY269" s="48">
        <v>0</v>
      </c>
      <c r="AZ269" s="48">
        <v>0</v>
      </c>
      <c r="BA269" s="48">
        <f t="shared" si="587"/>
        <v>0</v>
      </c>
      <c r="BB269" s="48">
        <f t="shared" si="588"/>
        <v>0</v>
      </c>
      <c r="BC269" s="48">
        <v>0</v>
      </c>
      <c r="BD269" s="48">
        <v>0</v>
      </c>
      <c r="BE269" s="48">
        <v>0</v>
      </c>
      <c r="BF269" s="48">
        <f t="shared" si="589"/>
        <v>0</v>
      </c>
      <c r="BG269" s="48">
        <v>0</v>
      </c>
      <c r="BH269" s="48">
        <v>0</v>
      </c>
      <c r="BI269" s="48">
        <v>0</v>
      </c>
      <c r="BJ269" s="48">
        <f t="shared" si="602"/>
        <v>0</v>
      </c>
      <c r="BK269" s="48">
        <v>0</v>
      </c>
      <c r="BL269" s="48">
        <v>0</v>
      </c>
      <c r="BM269" s="48">
        <f t="shared" si="590"/>
        <v>0</v>
      </c>
      <c r="BN269" s="48">
        <v>0</v>
      </c>
      <c r="BO269" s="48">
        <v>0</v>
      </c>
      <c r="BP269" s="48">
        <v>0</v>
      </c>
      <c r="BQ269" s="48">
        <v>0</v>
      </c>
      <c r="BR269" s="48">
        <v>0</v>
      </c>
      <c r="BS269" s="48">
        <v>0</v>
      </c>
      <c r="BT269" s="48">
        <v>0</v>
      </c>
      <c r="BU269" s="48">
        <v>0</v>
      </c>
      <c r="BV269" s="48">
        <v>0</v>
      </c>
      <c r="BW269" s="48">
        <v>0</v>
      </c>
      <c r="BX269" s="48">
        <v>0</v>
      </c>
      <c r="BY269" s="48">
        <f t="shared" si="591"/>
        <v>545500</v>
      </c>
      <c r="BZ269" s="48">
        <f t="shared" si="592"/>
        <v>0</v>
      </c>
      <c r="CA269" s="48">
        <f t="shared" si="603"/>
        <v>0</v>
      </c>
      <c r="CB269" s="48">
        <v>0</v>
      </c>
      <c r="CC269" s="48">
        <v>0</v>
      </c>
      <c r="CD269" s="48">
        <f t="shared" si="576"/>
        <v>0</v>
      </c>
      <c r="CE269" s="48">
        <v>0</v>
      </c>
      <c r="CF269" s="48">
        <v>0</v>
      </c>
      <c r="CG269" s="48">
        <v>0</v>
      </c>
      <c r="CH269" s="48">
        <v>0</v>
      </c>
      <c r="CI269" s="48">
        <v>0</v>
      </c>
      <c r="CJ269" s="48">
        <f t="shared" si="593"/>
        <v>0</v>
      </c>
      <c r="CK269" s="48">
        <v>0</v>
      </c>
      <c r="CL269" s="48">
        <v>0</v>
      </c>
      <c r="CM269" s="48">
        <v>0</v>
      </c>
      <c r="CN269" s="48">
        <v>0</v>
      </c>
      <c r="CO269" s="48">
        <v>0</v>
      </c>
      <c r="CP269" s="61">
        <v>545500</v>
      </c>
      <c r="CQ269" s="48">
        <f t="shared" si="604"/>
        <v>0</v>
      </c>
      <c r="CR269" s="48">
        <f t="shared" si="605"/>
        <v>0</v>
      </c>
      <c r="CS269" s="48">
        <v>0</v>
      </c>
      <c r="CT269" s="50">
        <v>0</v>
      </c>
      <c r="CU269" s="51"/>
      <c r="CV269" s="51"/>
      <c r="CW269" s="51"/>
      <c r="CX269" s="51"/>
      <c r="CY269" s="51"/>
      <c r="CZ269" s="51"/>
      <c r="DA269" s="51"/>
      <c r="DB269" s="51"/>
      <c r="DC269" s="51"/>
      <c r="DD269" s="51"/>
      <c r="DE269" s="51"/>
      <c r="DF269" s="51"/>
      <c r="DG269" s="51"/>
      <c r="DH269" s="51"/>
      <c r="DI269" s="51"/>
      <c r="DJ269" s="51"/>
      <c r="DK269" s="51"/>
      <c r="DL269" s="51"/>
      <c r="DM269" s="51"/>
      <c r="DN269" s="51"/>
      <c r="DO269" s="51"/>
      <c r="DP269" s="51"/>
      <c r="DQ269" s="51"/>
      <c r="DR269" s="51"/>
      <c r="DS269" s="51"/>
      <c r="DT269" s="51"/>
    </row>
    <row r="270" spans="1:124" s="52" customFormat="1" ht="31.2" x14ac:dyDescent="0.3">
      <c r="A270" s="58"/>
      <c r="B270" s="59" t="s">
        <v>153</v>
      </c>
      <c r="C270" s="22" t="s">
        <v>593</v>
      </c>
      <c r="D270" s="60">
        <f t="shared" si="582"/>
        <v>8580000</v>
      </c>
      <c r="E270" s="54">
        <f t="shared" si="583"/>
        <v>0</v>
      </c>
      <c r="F270" s="54">
        <f t="shared" si="584"/>
        <v>0</v>
      </c>
      <c r="G270" s="54">
        <v>0</v>
      </c>
      <c r="H270" s="54">
        <v>0</v>
      </c>
      <c r="I270" s="54">
        <f t="shared" si="600"/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f t="shared" si="601"/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f t="shared" si="585"/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f t="shared" si="586"/>
        <v>0</v>
      </c>
      <c r="AF270" s="62"/>
      <c r="AG270" s="62"/>
      <c r="AH270" s="54">
        <v>0</v>
      </c>
      <c r="AI270" s="54">
        <v>0</v>
      </c>
      <c r="AJ270" s="54">
        <v>0</v>
      </c>
      <c r="AK270" s="54">
        <v>0</v>
      </c>
      <c r="AL270" s="54">
        <v>0</v>
      </c>
      <c r="AM270" s="54">
        <v>0</v>
      </c>
      <c r="AN270" s="54">
        <v>0</v>
      </c>
      <c r="AO270" s="54">
        <v>0</v>
      </c>
      <c r="AP270" s="54">
        <v>0</v>
      </c>
      <c r="AQ270" s="54">
        <v>0</v>
      </c>
      <c r="AR270" s="54">
        <v>0</v>
      </c>
      <c r="AS270" s="54">
        <v>0</v>
      </c>
      <c r="AT270" s="54">
        <v>0</v>
      </c>
      <c r="AU270" s="54">
        <v>0</v>
      </c>
      <c r="AV270" s="54">
        <v>0</v>
      </c>
      <c r="AW270" s="54">
        <v>0</v>
      </c>
      <c r="AX270" s="54">
        <v>0</v>
      </c>
      <c r="AY270" s="54">
        <v>0</v>
      </c>
      <c r="AZ270" s="54">
        <v>0</v>
      </c>
      <c r="BA270" s="54">
        <f t="shared" si="587"/>
        <v>0</v>
      </c>
      <c r="BB270" s="54">
        <f t="shared" si="588"/>
        <v>0</v>
      </c>
      <c r="BC270" s="54">
        <v>0</v>
      </c>
      <c r="BD270" s="54">
        <v>0</v>
      </c>
      <c r="BE270" s="54">
        <v>0</v>
      </c>
      <c r="BF270" s="54">
        <f t="shared" si="589"/>
        <v>0</v>
      </c>
      <c r="BG270" s="54">
        <v>0</v>
      </c>
      <c r="BH270" s="54">
        <v>0</v>
      </c>
      <c r="BI270" s="54">
        <v>0</v>
      </c>
      <c r="BJ270" s="54">
        <f t="shared" si="602"/>
        <v>0</v>
      </c>
      <c r="BK270" s="54">
        <v>0</v>
      </c>
      <c r="BL270" s="54">
        <v>0</v>
      </c>
      <c r="BM270" s="54">
        <f t="shared" si="590"/>
        <v>0</v>
      </c>
      <c r="BN270" s="54">
        <v>0</v>
      </c>
      <c r="BO270" s="54">
        <v>0</v>
      </c>
      <c r="BP270" s="54">
        <v>0</v>
      </c>
      <c r="BQ270" s="54">
        <v>0</v>
      </c>
      <c r="BR270" s="54">
        <v>0</v>
      </c>
      <c r="BS270" s="54">
        <v>0</v>
      </c>
      <c r="BT270" s="54">
        <v>0</v>
      </c>
      <c r="BU270" s="54">
        <v>0</v>
      </c>
      <c r="BV270" s="54">
        <v>0</v>
      </c>
      <c r="BW270" s="54">
        <v>0</v>
      </c>
      <c r="BX270" s="54">
        <v>0</v>
      </c>
      <c r="BY270" s="54">
        <f t="shared" si="591"/>
        <v>8580000</v>
      </c>
      <c r="BZ270" s="54">
        <f t="shared" si="592"/>
        <v>0</v>
      </c>
      <c r="CA270" s="54">
        <f t="shared" si="603"/>
        <v>0</v>
      </c>
      <c r="CB270" s="54">
        <v>0</v>
      </c>
      <c r="CC270" s="61">
        <f>8631700-8631700</f>
        <v>0</v>
      </c>
      <c r="CD270" s="48">
        <f t="shared" si="576"/>
        <v>0</v>
      </c>
      <c r="CE270" s="54">
        <v>0</v>
      </c>
      <c r="CF270" s="54">
        <v>0</v>
      </c>
      <c r="CG270" s="54">
        <v>0</v>
      </c>
      <c r="CH270" s="54">
        <v>0</v>
      </c>
      <c r="CI270" s="54">
        <v>0</v>
      </c>
      <c r="CJ270" s="54">
        <f t="shared" si="593"/>
        <v>0</v>
      </c>
      <c r="CK270" s="54">
        <v>0</v>
      </c>
      <c r="CL270" s="54">
        <v>0</v>
      </c>
      <c r="CM270" s="54">
        <v>0</v>
      </c>
      <c r="CN270" s="54">
        <v>0</v>
      </c>
      <c r="CO270" s="54">
        <v>0</v>
      </c>
      <c r="CP270" s="61">
        <v>8580000</v>
      </c>
      <c r="CQ270" s="54">
        <f t="shared" si="604"/>
        <v>0</v>
      </c>
      <c r="CR270" s="54">
        <f t="shared" si="605"/>
        <v>0</v>
      </c>
      <c r="CS270" s="54">
        <v>0</v>
      </c>
      <c r="CT270" s="63">
        <v>0</v>
      </c>
      <c r="CU270" s="51"/>
      <c r="CV270" s="51"/>
      <c r="CW270" s="51"/>
      <c r="CX270" s="51"/>
      <c r="CY270" s="51"/>
      <c r="CZ270" s="51"/>
      <c r="DA270" s="51"/>
      <c r="DB270" s="51"/>
      <c r="DC270" s="51"/>
      <c r="DD270" s="51"/>
      <c r="DE270" s="51"/>
      <c r="DF270" s="51"/>
      <c r="DG270" s="51"/>
      <c r="DH270" s="51"/>
      <c r="DI270" s="51"/>
      <c r="DJ270" s="51"/>
      <c r="DK270" s="51"/>
      <c r="DL270" s="51"/>
      <c r="DM270" s="51"/>
      <c r="DN270" s="51"/>
      <c r="DO270" s="51"/>
      <c r="DP270" s="51"/>
      <c r="DQ270" s="51"/>
      <c r="DR270" s="51"/>
      <c r="DS270" s="51"/>
      <c r="DT270" s="51"/>
    </row>
    <row r="271" spans="1:124" s="52" customFormat="1" ht="31.2" x14ac:dyDescent="0.3">
      <c r="A271" s="58"/>
      <c r="B271" s="59" t="s">
        <v>92</v>
      </c>
      <c r="C271" s="22" t="s">
        <v>541</v>
      </c>
      <c r="D271" s="60">
        <f t="shared" si="582"/>
        <v>3725947</v>
      </c>
      <c r="E271" s="54">
        <f t="shared" si="583"/>
        <v>3725947</v>
      </c>
      <c r="F271" s="54">
        <f t="shared" si="584"/>
        <v>3725947</v>
      </c>
      <c r="G271" s="54">
        <v>0</v>
      </c>
      <c r="H271" s="54">
        <v>0</v>
      </c>
      <c r="I271" s="54">
        <f t="shared" si="600"/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f t="shared" si="601"/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f t="shared" si="585"/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f t="shared" si="586"/>
        <v>3725947</v>
      </c>
      <c r="AF271" s="62"/>
      <c r="AG271" s="62"/>
      <c r="AH271" s="54">
        <v>0</v>
      </c>
      <c r="AI271" s="54">
        <v>0</v>
      </c>
      <c r="AJ271" s="54">
        <v>0</v>
      </c>
      <c r="AK271" s="54">
        <v>0</v>
      </c>
      <c r="AL271" s="54">
        <v>0</v>
      </c>
      <c r="AM271" s="54">
        <v>0</v>
      </c>
      <c r="AN271" s="54">
        <v>0</v>
      </c>
      <c r="AO271" s="54">
        <v>0</v>
      </c>
      <c r="AP271" s="54">
        <v>0</v>
      </c>
      <c r="AQ271" s="54">
        <v>0</v>
      </c>
      <c r="AR271" s="54">
        <v>0</v>
      </c>
      <c r="AS271" s="54">
        <v>0</v>
      </c>
      <c r="AT271" s="54">
        <v>0</v>
      </c>
      <c r="AU271" s="54">
        <v>0</v>
      </c>
      <c r="AV271" s="54">
        <v>0</v>
      </c>
      <c r="AW271" s="54">
        <v>0</v>
      </c>
      <c r="AX271" s="54">
        <v>0</v>
      </c>
      <c r="AY271" s="54">
        <v>0</v>
      </c>
      <c r="AZ271" s="61">
        <v>3725947</v>
      </c>
      <c r="BA271" s="54">
        <f t="shared" si="587"/>
        <v>0</v>
      </c>
      <c r="BB271" s="54">
        <f t="shared" si="588"/>
        <v>0</v>
      </c>
      <c r="BC271" s="54">
        <v>0</v>
      </c>
      <c r="BD271" s="54">
        <v>0</v>
      </c>
      <c r="BE271" s="54">
        <v>0</v>
      </c>
      <c r="BF271" s="54">
        <f t="shared" si="589"/>
        <v>0</v>
      </c>
      <c r="BG271" s="54">
        <v>0</v>
      </c>
      <c r="BH271" s="54">
        <v>0</v>
      </c>
      <c r="BI271" s="54">
        <v>0</v>
      </c>
      <c r="BJ271" s="54">
        <f t="shared" si="602"/>
        <v>0</v>
      </c>
      <c r="BK271" s="54">
        <v>0</v>
      </c>
      <c r="BL271" s="54">
        <v>0</v>
      </c>
      <c r="BM271" s="54">
        <f t="shared" si="590"/>
        <v>0</v>
      </c>
      <c r="BN271" s="54">
        <v>0</v>
      </c>
      <c r="BO271" s="54">
        <v>0</v>
      </c>
      <c r="BP271" s="54">
        <v>0</v>
      </c>
      <c r="BQ271" s="54">
        <v>0</v>
      </c>
      <c r="BR271" s="54">
        <v>0</v>
      </c>
      <c r="BS271" s="54">
        <v>0</v>
      </c>
      <c r="BT271" s="54">
        <v>0</v>
      </c>
      <c r="BU271" s="54">
        <v>0</v>
      </c>
      <c r="BV271" s="54">
        <v>0</v>
      </c>
      <c r="BW271" s="54">
        <v>0</v>
      </c>
      <c r="BX271" s="54">
        <v>0</v>
      </c>
      <c r="BY271" s="54">
        <f t="shared" si="591"/>
        <v>0</v>
      </c>
      <c r="BZ271" s="54">
        <f t="shared" si="592"/>
        <v>0</v>
      </c>
      <c r="CA271" s="54">
        <f t="shared" si="603"/>
        <v>0</v>
      </c>
      <c r="CB271" s="54">
        <v>0</v>
      </c>
      <c r="CC271" s="54">
        <v>0</v>
      </c>
      <c r="CD271" s="48">
        <f t="shared" si="576"/>
        <v>0</v>
      </c>
      <c r="CE271" s="54">
        <v>0</v>
      </c>
      <c r="CF271" s="54">
        <v>0</v>
      </c>
      <c r="CG271" s="54">
        <v>0</v>
      </c>
      <c r="CH271" s="54">
        <v>0</v>
      </c>
      <c r="CI271" s="54">
        <v>0</v>
      </c>
      <c r="CJ271" s="54">
        <f t="shared" si="593"/>
        <v>0</v>
      </c>
      <c r="CK271" s="54">
        <v>0</v>
      </c>
      <c r="CL271" s="54">
        <v>0</v>
      </c>
      <c r="CM271" s="54">
        <v>0</v>
      </c>
      <c r="CN271" s="54">
        <v>0</v>
      </c>
      <c r="CO271" s="54">
        <v>0</v>
      </c>
      <c r="CP271" s="61">
        <v>0</v>
      </c>
      <c r="CQ271" s="54">
        <f t="shared" si="604"/>
        <v>0</v>
      </c>
      <c r="CR271" s="54">
        <f t="shared" si="605"/>
        <v>0</v>
      </c>
      <c r="CS271" s="54">
        <v>0</v>
      </c>
      <c r="CT271" s="63">
        <v>0</v>
      </c>
      <c r="CU271" s="51"/>
      <c r="CV271" s="51"/>
      <c r="CW271" s="51"/>
      <c r="CX271" s="51"/>
      <c r="CY271" s="51"/>
      <c r="CZ271" s="51"/>
      <c r="DA271" s="51"/>
      <c r="DB271" s="51"/>
      <c r="DC271" s="51"/>
      <c r="DD271" s="51"/>
      <c r="DE271" s="51"/>
      <c r="DF271" s="51"/>
      <c r="DG271" s="51"/>
      <c r="DH271" s="51"/>
      <c r="DI271" s="51"/>
      <c r="DJ271" s="51"/>
      <c r="DK271" s="51"/>
      <c r="DL271" s="51"/>
      <c r="DM271" s="51"/>
      <c r="DN271" s="51"/>
      <c r="DO271" s="51"/>
      <c r="DP271" s="51"/>
      <c r="DQ271" s="51"/>
      <c r="DR271" s="51"/>
      <c r="DS271" s="51"/>
      <c r="DT271" s="51"/>
    </row>
    <row r="272" spans="1:124" s="71" customFormat="1" ht="31.2" x14ac:dyDescent="0.3">
      <c r="A272" s="58" t="s">
        <v>1</v>
      </c>
      <c r="B272" s="58" t="s">
        <v>189</v>
      </c>
      <c r="C272" s="21" t="s">
        <v>379</v>
      </c>
      <c r="D272" s="60">
        <f t="shared" si="582"/>
        <v>912435</v>
      </c>
      <c r="E272" s="54">
        <f t="shared" si="583"/>
        <v>0</v>
      </c>
      <c r="F272" s="54">
        <f t="shared" si="584"/>
        <v>0</v>
      </c>
      <c r="G272" s="54">
        <v>0</v>
      </c>
      <c r="H272" s="54">
        <v>0</v>
      </c>
      <c r="I272" s="54">
        <f t="shared" si="600"/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f t="shared" si="601"/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f t="shared" si="585"/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f t="shared" si="586"/>
        <v>0</v>
      </c>
      <c r="AF272" s="54">
        <v>0</v>
      </c>
      <c r="AG272" s="54">
        <v>0</v>
      </c>
      <c r="AH272" s="54">
        <v>0</v>
      </c>
      <c r="AI272" s="54">
        <v>0</v>
      </c>
      <c r="AJ272" s="54">
        <v>0</v>
      </c>
      <c r="AK272" s="54">
        <v>0</v>
      </c>
      <c r="AL272" s="54">
        <v>0</v>
      </c>
      <c r="AM272" s="54">
        <v>0</v>
      </c>
      <c r="AN272" s="54">
        <v>0</v>
      </c>
      <c r="AO272" s="54">
        <v>0</v>
      </c>
      <c r="AP272" s="54">
        <v>0</v>
      </c>
      <c r="AQ272" s="54">
        <v>0</v>
      </c>
      <c r="AR272" s="54">
        <v>0</v>
      </c>
      <c r="AS272" s="54">
        <v>0</v>
      </c>
      <c r="AT272" s="54">
        <v>0</v>
      </c>
      <c r="AU272" s="54">
        <v>0</v>
      </c>
      <c r="AV272" s="54">
        <v>0</v>
      </c>
      <c r="AW272" s="54">
        <v>0</v>
      </c>
      <c r="AX272" s="54">
        <v>0</v>
      </c>
      <c r="AY272" s="54">
        <v>0</v>
      </c>
      <c r="AZ272" s="54">
        <v>0</v>
      </c>
      <c r="BA272" s="54">
        <f t="shared" si="587"/>
        <v>0</v>
      </c>
      <c r="BB272" s="54">
        <f t="shared" si="588"/>
        <v>0</v>
      </c>
      <c r="BC272" s="54">
        <v>0</v>
      </c>
      <c r="BD272" s="54">
        <v>0</v>
      </c>
      <c r="BE272" s="54">
        <v>0</v>
      </c>
      <c r="BF272" s="54">
        <f t="shared" si="589"/>
        <v>0</v>
      </c>
      <c r="BG272" s="54">
        <v>0</v>
      </c>
      <c r="BH272" s="54">
        <v>0</v>
      </c>
      <c r="BI272" s="54">
        <v>0</v>
      </c>
      <c r="BJ272" s="54">
        <f t="shared" si="602"/>
        <v>0</v>
      </c>
      <c r="BK272" s="54">
        <v>0</v>
      </c>
      <c r="BL272" s="54">
        <v>0</v>
      </c>
      <c r="BM272" s="54">
        <f t="shared" si="590"/>
        <v>0</v>
      </c>
      <c r="BN272" s="54">
        <v>0</v>
      </c>
      <c r="BO272" s="54">
        <v>0</v>
      </c>
      <c r="BP272" s="54">
        <v>0</v>
      </c>
      <c r="BQ272" s="54">
        <v>0</v>
      </c>
      <c r="BR272" s="54">
        <v>0</v>
      </c>
      <c r="BS272" s="54">
        <v>0</v>
      </c>
      <c r="BT272" s="54">
        <v>0</v>
      </c>
      <c r="BU272" s="54">
        <v>0</v>
      </c>
      <c r="BV272" s="54">
        <v>0</v>
      </c>
      <c r="BW272" s="54">
        <v>0</v>
      </c>
      <c r="BX272" s="54">
        <v>0</v>
      </c>
      <c r="BY272" s="54">
        <f t="shared" si="591"/>
        <v>912435</v>
      </c>
      <c r="BZ272" s="54">
        <f t="shared" si="592"/>
        <v>0</v>
      </c>
      <c r="CA272" s="54">
        <f t="shared" si="603"/>
        <v>0</v>
      </c>
      <c r="CB272" s="54">
        <v>0</v>
      </c>
      <c r="CC272" s="54">
        <v>0</v>
      </c>
      <c r="CD272" s="48">
        <f t="shared" si="576"/>
        <v>0</v>
      </c>
      <c r="CE272" s="54">
        <v>0</v>
      </c>
      <c r="CF272" s="54">
        <v>0</v>
      </c>
      <c r="CG272" s="54">
        <v>0</v>
      </c>
      <c r="CH272" s="54">
        <v>0</v>
      </c>
      <c r="CI272" s="54">
        <v>0</v>
      </c>
      <c r="CJ272" s="54">
        <f t="shared" si="593"/>
        <v>0</v>
      </c>
      <c r="CK272" s="54">
        <v>0</v>
      </c>
      <c r="CL272" s="54">
        <v>0</v>
      </c>
      <c r="CM272" s="54">
        <v>0</v>
      </c>
      <c r="CN272" s="54">
        <v>0</v>
      </c>
      <c r="CO272" s="54">
        <v>0</v>
      </c>
      <c r="CP272" s="61">
        <v>912435</v>
      </c>
      <c r="CQ272" s="54">
        <f t="shared" si="604"/>
        <v>0</v>
      </c>
      <c r="CR272" s="54">
        <f t="shared" si="605"/>
        <v>0</v>
      </c>
      <c r="CS272" s="54">
        <v>0</v>
      </c>
      <c r="CT272" s="63">
        <v>0</v>
      </c>
      <c r="CU272" s="51"/>
      <c r="CV272" s="70"/>
      <c r="CW272" s="70"/>
      <c r="CX272" s="70"/>
      <c r="CY272" s="70"/>
      <c r="CZ272" s="70"/>
      <c r="DA272" s="70"/>
      <c r="DB272" s="70"/>
      <c r="DC272" s="70"/>
      <c r="DD272" s="70"/>
      <c r="DE272" s="70"/>
      <c r="DF272" s="70"/>
      <c r="DG272" s="70"/>
      <c r="DH272" s="70"/>
      <c r="DI272" s="70"/>
      <c r="DJ272" s="70"/>
      <c r="DK272" s="70"/>
      <c r="DL272" s="70"/>
      <c r="DM272" s="70"/>
      <c r="DN272" s="70"/>
      <c r="DO272" s="70"/>
      <c r="DP272" s="70"/>
      <c r="DQ272" s="70"/>
      <c r="DR272" s="70"/>
      <c r="DS272" s="70"/>
      <c r="DT272" s="70"/>
    </row>
    <row r="273" spans="1:124" s="52" customFormat="1" ht="31.2" x14ac:dyDescent="0.3">
      <c r="A273" s="47" t="s">
        <v>1</v>
      </c>
      <c r="B273" s="47" t="s">
        <v>299</v>
      </c>
      <c r="C273" s="16" t="s">
        <v>380</v>
      </c>
      <c r="D273" s="45">
        <f t="shared" si="582"/>
        <v>2088785</v>
      </c>
      <c r="E273" s="48">
        <f t="shared" si="583"/>
        <v>0</v>
      </c>
      <c r="F273" s="48">
        <f t="shared" si="584"/>
        <v>0</v>
      </c>
      <c r="G273" s="48">
        <v>0</v>
      </c>
      <c r="H273" s="48">
        <v>0</v>
      </c>
      <c r="I273" s="48">
        <f t="shared" ref="I273" si="606">SUM(J273:O273)</f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f t="shared" si="601"/>
        <v>0</v>
      </c>
      <c r="Q273" s="48">
        <v>0</v>
      </c>
      <c r="R273" s="48">
        <v>0</v>
      </c>
      <c r="S273" s="48">
        <v>0</v>
      </c>
      <c r="T273" s="48">
        <v>0</v>
      </c>
      <c r="U273" s="48">
        <f t="shared" si="585"/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0</v>
      </c>
      <c r="AE273" s="48">
        <f t="shared" si="586"/>
        <v>0</v>
      </c>
      <c r="AF273" s="48">
        <v>0</v>
      </c>
      <c r="AG273" s="48">
        <v>0</v>
      </c>
      <c r="AH273" s="48">
        <v>0</v>
      </c>
      <c r="AI273" s="48">
        <v>0</v>
      </c>
      <c r="AJ273" s="48">
        <v>0</v>
      </c>
      <c r="AK273" s="48">
        <v>0</v>
      </c>
      <c r="AL273" s="48">
        <v>0</v>
      </c>
      <c r="AM273" s="48">
        <v>0</v>
      </c>
      <c r="AN273" s="48">
        <v>0</v>
      </c>
      <c r="AO273" s="48">
        <v>0</v>
      </c>
      <c r="AP273" s="48">
        <v>0</v>
      </c>
      <c r="AQ273" s="48">
        <v>0</v>
      </c>
      <c r="AR273" s="48">
        <v>0</v>
      </c>
      <c r="AS273" s="48">
        <v>0</v>
      </c>
      <c r="AT273" s="48">
        <v>0</v>
      </c>
      <c r="AU273" s="48">
        <v>0</v>
      </c>
      <c r="AV273" s="48">
        <v>0</v>
      </c>
      <c r="AW273" s="48">
        <v>0</v>
      </c>
      <c r="AX273" s="48">
        <v>0</v>
      </c>
      <c r="AY273" s="48">
        <v>0</v>
      </c>
      <c r="AZ273" s="48">
        <v>0</v>
      </c>
      <c r="BA273" s="48">
        <f t="shared" si="587"/>
        <v>0</v>
      </c>
      <c r="BB273" s="48">
        <f t="shared" ref="BB273" si="607">SUM(BC273:BE273)</f>
        <v>0</v>
      </c>
      <c r="BC273" s="48">
        <v>0</v>
      </c>
      <c r="BD273" s="48">
        <v>0</v>
      </c>
      <c r="BE273" s="48">
        <v>0</v>
      </c>
      <c r="BF273" s="48">
        <f t="shared" ref="BF273" si="608">SUM(BH273:BH273)</f>
        <v>0</v>
      </c>
      <c r="BG273" s="48">
        <v>0</v>
      </c>
      <c r="BH273" s="48">
        <v>0</v>
      </c>
      <c r="BI273" s="48">
        <v>0</v>
      </c>
      <c r="BJ273" s="48">
        <f t="shared" si="602"/>
        <v>0</v>
      </c>
      <c r="BK273" s="48">
        <v>0</v>
      </c>
      <c r="BL273" s="48">
        <v>0</v>
      </c>
      <c r="BM273" s="48">
        <f t="shared" si="590"/>
        <v>0</v>
      </c>
      <c r="BN273" s="48">
        <v>0</v>
      </c>
      <c r="BO273" s="48">
        <v>0</v>
      </c>
      <c r="BP273" s="48">
        <v>0</v>
      </c>
      <c r="BQ273" s="48">
        <v>0</v>
      </c>
      <c r="BR273" s="48">
        <v>0</v>
      </c>
      <c r="BS273" s="48">
        <v>0</v>
      </c>
      <c r="BT273" s="48">
        <v>0</v>
      </c>
      <c r="BU273" s="48">
        <v>0</v>
      </c>
      <c r="BV273" s="48">
        <v>0</v>
      </c>
      <c r="BW273" s="48">
        <v>0</v>
      </c>
      <c r="BX273" s="48">
        <v>0</v>
      </c>
      <c r="BY273" s="48">
        <f t="shared" si="591"/>
        <v>2088785</v>
      </c>
      <c r="BZ273" s="48">
        <f t="shared" si="592"/>
        <v>0</v>
      </c>
      <c r="CA273" s="48">
        <f t="shared" ref="CA273" si="609">SUM(CB273:CC273)</f>
        <v>0</v>
      </c>
      <c r="CB273" s="48">
        <v>0</v>
      </c>
      <c r="CC273" s="48">
        <v>0</v>
      </c>
      <c r="CD273" s="48">
        <f t="shared" si="576"/>
        <v>0</v>
      </c>
      <c r="CE273" s="48">
        <v>0</v>
      </c>
      <c r="CF273" s="48">
        <v>0</v>
      </c>
      <c r="CG273" s="48">
        <v>0</v>
      </c>
      <c r="CH273" s="48">
        <v>0</v>
      </c>
      <c r="CI273" s="48">
        <v>0</v>
      </c>
      <c r="CJ273" s="48">
        <f t="shared" ref="CJ273" si="610">SUM(CK273:CO273)</f>
        <v>0</v>
      </c>
      <c r="CK273" s="48">
        <v>0</v>
      </c>
      <c r="CL273" s="48">
        <v>0</v>
      </c>
      <c r="CM273" s="48">
        <v>0</v>
      </c>
      <c r="CN273" s="48">
        <v>0</v>
      </c>
      <c r="CO273" s="48">
        <v>0</v>
      </c>
      <c r="CP273" s="61">
        <v>2088785</v>
      </c>
      <c r="CQ273" s="48">
        <f t="shared" si="604"/>
        <v>0</v>
      </c>
      <c r="CR273" s="48">
        <f t="shared" ref="CR273" si="611">SUM(CS273:CT273)</f>
        <v>0</v>
      </c>
      <c r="CS273" s="48">
        <v>0</v>
      </c>
      <c r="CT273" s="50">
        <v>0</v>
      </c>
      <c r="CU273" s="51"/>
      <c r="CV273" s="51"/>
      <c r="CW273" s="51"/>
      <c r="CX273" s="51"/>
      <c r="CY273" s="51"/>
      <c r="CZ273" s="51"/>
      <c r="DA273" s="51"/>
      <c r="DB273" s="51"/>
      <c r="DC273" s="51"/>
      <c r="DD273" s="51"/>
      <c r="DE273" s="51"/>
      <c r="DF273" s="51"/>
      <c r="DG273" s="51"/>
      <c r="DH273" s="51"/>
      <c r="DI273" s="51"/>
      <c r="DJ273" s="51"/>
      <c r="DK273" s="51"/>
      <c r="DL273" s="51"/>
      <c r="DM273" s="51"/>
      <c r="DN273" s="51"/>
      <c r="DO273" s="51"/>
      <c r="DP273" s="51"/>
      <c r="DQ273" s="51"/>
      <c r="DR273" s="51"/>
      <c r="DS273" s="51"/>
      <c r="DT273" s="51"/>
    </row>
    <row r="274" spans="1:124" s="52" customFormat="1" ht="15.6" x14ac:dyDescent="0.3">
      <c r="A274" s="47" t="s">
        <v>1</v>
      </c>
      <c r="B274" s="58" t="s">
        <v>542</v>
      </c>
      <c r="C274" s="16" t="s">
        <v>608</v>
      </c>
      <c r="D274" s="45">
        <f t="shared" si="582"/>
        <v>16500000</v>
      </c>
      <c r="E274" s="48">
        <f t="shared" si="583"/>
        <v>0</v>
      </c>
      <c r="F274" s="48">
        <f t="shared" si="578"/>
        <v>0</v>
      </c>
      <c r="G274" s="48">
        <v>0</v>
      </c>
      <c r="H274" s="48">
        <v>0</v>
      </c>
      <c r="I274" s="48">
        <f t="shared" si="469"/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48">
        <v>0</v>
      </c>
      <c r="P274" s="48">
        <f t="shared" si="470"/>
        <v>0</v>
      </c>
      <c r="Q274" s="48">
        <v>0</v>
      </c>
      <c r="R274" s="48">
        <v>0</v>
      </c>
      <c r="S274" s="48">
        <v>0</v>
      </c>
      <c r="T274" s="48">
        <v>0</v>
      </c>
      <c r="U274" s="48">
        <f t="shared" si="579"/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0</v>
      </c>
      <c r="AE274" s="48">
        <f t="shared" si="586"/>
        <v>0</v>
      </c>
      <c r="AF274" s="48">
        <v>0</v>
      </c>
      <c r="AG274" s="48">
        <v>0</v>
      </c>
      <c r="AH274" s="48">
        <v>0</v>
      </c>
      <c r="AI274" s="48">
        <v>0</v>
      </c>
      <c r="AJ274" s="48">
        <v>0</v>
      </c>
      <c r="AK274" s="48">
        <v>0</v>
      </c>
      <c r="AL274" s="48">
        <v>0</v>
      </c>
      <c r="AM274" s="48">
        <v>0</v>
      </c>
      <c r="AN274" s="48">
        <v>0</v>
      </c>
      <c r="AO274" s="48">
        <v>0</v>
      </c>
      <c r="AP274" s="48">
        <v>0</v>
      </c>
      <c r="AQ274" s="48">
        <v>0</v>
      </c>
      <c r="AR274" s="48">
        <v>0</v>
      </c>
      <c r="AS274" s="48">
        <v>0</v>
      </c>
      <c r="AT274" s="48">
        <v>0</v>
      </c>
      <c r="AU274" s="48">
        <v>0</v>
      </c>
      <c r="AV274" s="48">
        <v>0</v>
      </c>
      <c r="AW274" s="48">
        <v>0</v>
      </c>
      <c r="AX274" s="48">
        <v>0</v>
      </c>
      <c r="AY274" s="48">
        <v>0</v>
      </c>
      <c r="AZ274" s="48">
        <v>0</v>
      </c>
      <c r="BA274" s="48">
        <f t="shared" si="587"/>
        <v>0</v>
      </c>
      <c r="BB274" s="48">
        <f t="shared" si="580"/>
        <v>0</v>
      </c>
      <c r="BC274" s="48">
        <v>0</v>
      </c>
      <c r="BD274" s="48">
        <v>0</v>
      </c>
      <c r="BE274" s="48">
        <v>0</v>
      </c>
      <c r="BF274" s="48">
        <f>SUM(BH274:BH274)</f>
        <v>0</v>
      </c>
      <c r="BG274" s="48">
        <v>0</v>
      </c>
      <c r="BH274" s="48">
        <v>0</v>
      </c>
      <c r="BI274" s="48">
        <v>0</v>
      </c>
      <c r="BJ274" s="48">
        <f t="shared" si="472"/>
        <v>0</v>
      </c>
      <c r="BK274" s="48">
        <v>0</v>
      </c>
      <c r="BL274" s="48">
        <v>0</v>
      </c>
      <c r="BM274" s="48">
        <f t="shared" si="575"/>
        <v>0</v>
      </c>
      <c r="BN274" s="48">
        <v>0</v>
      </c>
      <c r="BO274" s="48">
        <v>0</v>
      </c>
      <c r="BP274" s="48">
        <v>0</v>
      </c>
      <c r="BQ274" s="48">
        <v>0</v>
      </c>
      <c r="BR274" s="48">
        <v>0</v>
      </c>
      <c r="BS274" s="48">
        <v>0</v>
      </c>
      <c r="BT274" s="48">
        <v>0</v>
      </c>
      <c r="BU274" s="48">
        <v>0</v>
      </c>
      <c r="BV274" s="48">
        <v>0</v>
      </c>
      <c r="BW274" s="48">
        <v>0</v>
      </c>
      <c r="BX274" s="48">
        <v>0</v>
      </c>
      <c r="BY274" s="48">
        <f t="shared" si="591"/>
        <v>16500000</v>
      </c>
      <c r="BZ274" s="48">
        <f t="shared" si="592"/>
        <v>0</v>
      </c>
      <c r="CA274" s="48">
        <f t="shared" si="473"/>
        <v>0</v>
      </c>
      <c r="CB274" s="48">
        <v>0</v>
      </c>
      <c r="CC274" s="48">
        <v>0</v>
      </c>
      <c r="CD274" s="48">
        <f t="shared" si="576"/>
        <v>0</v>
      </c>
      <c r="CE274" s="48">
        <v>0</v>
      </c>
      <c r="CF274" s="48">
        <v>0</v>
      </c>
      <c r="CG274" s="48">
        <v>0</v>
      </c>
      <c r="CH274" s="48">
        <v>0</v>
      </c>
      <c r="CI274" s="48">
        <v>0</v>
      </c>
      <c r="CJ274" s="48">
        <f t="shared" si="581"/>
        <v>0</v>
      </c>
      <c r="CK274" s="48">
        <v>0</v>
      </c>
      <c r="CL274" s="48">
        <v>0</v>
      </c>
      <c r="CM274" s="48">
        <v>0</v>
      </c>
      <c r="CN274" s="48">
        <v>0</v>
      </c>
      <c r="CO274" s="48">
        <v>0</v>
      </c>
      <c r="CP274" s="61">
        <v>16500000</v>
      </c>
      <c r="CQ274" s="48">
        <f t="shared" si="474"/>
        <v>0</v>
      </c>
      <c r="CR274" s="48">
        <f t="shared" si="475"/>
        <v>0</v>
      </c>
      <c r="CS274" s="48">
        <v>0</v>
      </c>
      <c r="CT274" s="50">
        <v>0</v>
      </c>
      <c r="CU274" s="51"/>
      <c r="CV274" s="51"/>
      <c r="CW274" s="51"/>
      <c r="CX274" s="51"/>
      <c r="CY274" s="51"/>
      <c r="CZ274" s="51"/>
      <c r="DA274" s="51"/>
      <c r="DB274" s="51"/>
      <c r="DC274" s="51"/>
      <c r="DD274" s="51"/>
      <c r="DE274" s="51"/>
      <c r="DF274" s="51"/>
      <c r="DG274" s="51"/>
      <c r="DH274" s="51"/>
      <c r="DI274" s="51"/>
      <c r="DJ274" s="51"/>
      <c r="DK274" s="51"/>
      <c r="DL274" s="51"/>
      <c r="DM274" s="51"/>
      <c r="DN274" s="51"/>
      <c r="DO274" s="51"/>
      <c r="DP274" s="51"/>
      <c r="DQ274" s="51"/>
      <c r="DR274" s="51"/>
      <c r="DS274" s="51"/>
      <c r="DT274" s="51"/>
    </row>
    <row r="275" spans="1:124" s="52" customFormat="1" ht="15.6" x14ac:dyDescent="0.3">
      <c r="A275" s="39" t="s">
        <v>328</v>
      </c>
      <c r="B275" s="39" t="s">
        <v>1</v>
      </c>
      <c r="C275" s="15" t="s">
        <v>329</v>
      </c>
      <c r="D275" s="45">
        <f t="shared" ref="D275:BP277" si="612">SUM(D276)</f>
        <v>6000000</v>
      </c>
      <c r="E275" s="45">
        <f t="shared" si="612"/>
        <v>0</v>
      </c>
      <c r="F275" s="45">
        <f t="shared" si="612"/>
        <v>0</v>
      </c>
      <c r="G275" s="45">
        <f t="shared" si="612"/>
        <v>0</v>
      </c>
      <c r="H275" s="45">
        <f t="shared" si="612"/>
        <v>0</v>
      </c>
      <c r="I275" s="45">
        <f t="shared" si="612"/>
        <v>0</v>
      </c>
      <c r="J275" s="45">
        <f t="shared" si="612"/>
        <v>0</v>
      </c>
      <c r="K275" s="45">
        <f t="shared" si="612"/>
        <v>0</v>
      </c>
      <c r="L275" s="45">
        <f t="shared" si="612"/>
        <v>0</v>
      </c>
      <c r="M275" s="45">
        <f t="shared" si="612"/>
        <v>0</v>
      </c>
      <c r="N275" s="45">
        <f t="shared" si="612"/>
        <v>0</v>
      </c>
      <c r="O275" s="45">
        <f t="shared" si="612"/>
        <v>0</v>
      </c>
      <c r="P275" s="45">
        <f t="shared" si="612"/>
        <v>0</v>
      </c>
      <c r="Q275" s="45">
        <f t="shared" si="612"/>
        <v>0</v>
      </c>
      <c r="R275" s="45">
        <f t="shared" si="612"/>
        <v>0</v>
      </c>
      <c r="S275" s="45">
        <f t="shared" si="612"/>
        <v>0</v>
      </c>
      <c r="T275" s="45">
        <f t="shared" si="612"/>
        <v>0</v>
      </c>
      <c r="U275" s="45">
        <f t="shared" si="612"/>
        <v>0</v>
      </c>
      <c r="V275" s="45">
        <f t="shared" si="612"/>
        <v>0</v>
      </c>
      <c r="W275" s="45">
        <f t="shared" si="612"/>
        <v>0</v>
      </c>
      <c r="X275" s="45">
        <f t="shared" si="612"/>
        <v>0</v>
      </c>
      <c r="Y275" s="45">
        <f t="shared" si="612"/>
        <v>0</v>
      </c>
      <c r="Z275" s="45">
        <f t="shared" si="612"/>
        <v>0</v>
      </c>
      <c r="AA275" s="45">
        <f t="shared" si="612"/>
        <v>0</v>
      </c>
      <c r="AB275" s="45">
        <f t="shared" si="612"/>
        <v>0</v>
      </c>
      <c r="AC275" s="45">
        <f t="shared" si="612"/>
        <v>0</v>
      </c>
      <c r="AD275" s="45">
        <f t="shared" si="612"/>
        <v>0</v>
      </c>
      <c r="AE275" s="45">
        <f t="shared" si="612"/>
        <v>0</v>
      </c>
      <c r="AF275" s="45">
        <f t="shared" si="612"/>
        <v>0</v>
      </c>
      <c r="AG275" s="45">
        <f t="shared" si="612"/>
        <v>0</v>
      </c>
      <c r="AH275" s="45">
        <f t="shared" si="612"/>
        <v>0</v>
      </c>
      <c r="AI275" s="45">
        <f t="shared" si="612"/>
        <v>0</v>
      </c>
      <c r="AJ275" s="45">
        <f t="shared" si="612"/>
        <v>0</v>
      </c>
      <c r="AK275" s="45">
        <f t="shared" si="612"/>
        <v>0</v>
      </c>
      <c r="AL275" s="45">
        <f t="shared" si="612"/>
        <v>0</v>
      </c>
      <c r="AM275" s="45">
        <f t="shared" si="612"/>
        <v>0</v>
      </c>
      <c r="AN275" s="45">
        <f t="shared" si="612"/>
        <v>0</v>
      </c>
      <c r="AO275" s="45">
        <f t="shared" si="612"/>
        <v>0</v>
      </c>
      <c r="AP275" s="45">
        <f t="shared" si="612"/>
        <v>0</v>
      </c>
      <c r="AQ275" s="45">
        <f t="shared" si="612"/>
        <v>0</v>
      </c>
      <c r="AR275" s="45">
        <f t="shared" si="612"/>
        <v>0</v>
      </c>
      <c r="AS275" s="45">
        <f t="shared" si="612"/>
        <v>0</v>
      </c>
      <c r="AT275" s="45">
        <f t="shared" si="612"/>
        <v>0</v>
      </c>
      <c r="AU275" s="45">
        <f t="shared" si="612"/>
        <v>0</v>
      </c>
      <c r="AV275" s="45">
        <f t="shared" si="612"/>
        <v>0</v>
      </c>
      <c r="AW275" s="45">
        <f t="shared" si="612"/>
        <v>0</v>
      </c>
      <c r="AX275" s="45">
        <f t="shared" si="612"/>
        <v>0</v>
      </c>
      <c r="AY275" s="45"/>
      <c r="AZ275" s="45">
        <f t="shared" si="612"/>
        <v>0</v>
      </c>
      <c r="BA275" s="45">
        <f t="shared" si="612"/>
        <v>0</v>
      </c>
      <c r="BB275" s="45">
        <f t="shared" si="612"/>
        <v>0</v>
      </c>
      <c r="BC275" s="45">
        <f t="shared" si="612"/>
        <v>0</v>
      </c>
      <c r="BD275" s="45">
        <f t="shared" si="612"/>
        <v>0</v>
      </c>
      <c r="BE275" s="45">
        <f t="shared" si="612"/>
        <v>0</v>
      </c>
      <c r="BF275" s="45">
        <f t="shared" si="612"/>
        <v>0</v>
      </c>
      <c r="BG275" s="45">
        <f t="shared" si="612"/>
        <v>0</v>
      </c>
      <c r="BH275" s="45">
        <f t="shared" si="612"/>
        <v>0</v>
      </c>
      <c r="BI275" s="45">
        <f t="shared" si="612"/>
        <v>0</v>
      </c>
      <c r="BJ275" s="45">
        <f t="shared" si="612"/>
        <v>0</v>
      </c>
      <c r="BK275" s="45">
        <f t="shared" si="612"/>
        <v>0</v>
      </c>
      <c r="BL275" s="45">
        <f t="shared" si="612"/>
        <v>0</v>
      </c>
      <c r="BM275" s="45">
        <f t="shared" si="612"/>
        <v>0</v>
      </c>
      <c r="BN275" s="45">
        <f t="shared" si="612"/>
        <v>0</v>
      </c>
      <c r="BO275" s="45">
        <f t="shared" si="612"/>
        <v>0</v>
      </c>
      <c r="BP275" s="45">
        <f t="shared" si="612"/>
        <v>0</v>
      </c>
      <c r="BQ275" s="45">
        <f t="shared" ref="BQ275:CT277" si="613">SUM(BQ276)</f>
        <v>0</v>
      </c>
      <c r="BR275" s="45">
        <f t="shared" si="613"/>
        <v>0</v>
      </c>
      <c r="BS275" s="45">
        <f t="shared" si="613"/>
        <v>0</v>
      </c>
      <c r="BT275" s="45">
        <f t="shared" si="613"/>
        <v>0</v>
      </c>
      <c r="BU275" s="45">
        <f t="shared" si="613"/>
        <v>0</v>
      </c>
      <c r="BV275" s="45">
        <f t="shared" si="613"/>
        <v>0</v>
      </c>
      <c r="BW275" s="45">
        <f t="shared" si="613"/>
        <v>0</v>
      </c>
      <c r="BX275" s="45">
        <f t="shared" si="613"/>
        <v>0</v>
      </c>
      <c r="BY275" s="45">
        <f t="shared" si="613"/>
        <v>6000000</v>
      </c>
      <c r="BZ275" s="45">
        <f t="shared" si="613"/>
        <v>0</v>
      </c>
      <c r="CA275" s="45">
        <f t="shared" si="613"/>
        <v>0</v>
      </c>
      <c r="CB275" s="45">
        <f t="shared" si="613"/>
        <v>0</v>
      </c>
      <c r="CC275" s="45">
        <f t="shared" si="613"/>
        <v>0</v>
      </c>
      <c r="CD275" s="45">
        <f t="shared" si="613"/>
        <v>0</v>
      </c>
      <c r="CE275" s="45">
        <f t="shared" si="613"/>
        <v>0</v>
      </c>
      <c r="CF275" s="45">
        <f t="shared" si="613"/>
        <v>0</v>
      </c>
      <c r="CG275" s="45">
        <f t="shared" si="613"/>
        <v>0</v>
      </c>
      <c r="CH275" s="45">
        <f t="shared" si="613"/>
        <v>0</v>
      </c>
      <c r="CI275" s="45">
        <f t="shared" si="613"/>
        <v>0</v>
      </c>
      <c r="CJ275" s="45">
        <f t="shared" si="613"/>
        <v>0</v>
      </c>
      <c r="CK275" s="45">
        <f t="shared" si="613"/>
        <v>0</v>
      </c>
      <c r="CL275" s="45">
        <f t="shared" si="613"/>
        <v>0</v>
      </c>
      <c r="CM275" s="45">
        <f t="shared" si="613"/>
        <v>0</v>
      </c>
      <c r="CN275" s="45"/>
      <c r="CO275" s="45"/>
      <c r="CP275" s="60">
        <f t="shared" si="613"/>
        <v>6000000</v>
      </c>
      <c r="CQ275" s="45">
        <f t="shared" si="613"/>
        <v>0</v>
      </c>
      <c r="CR275" s="45">
        <f t="shared" si="613"/>
        <v>0</v>
      </c>
      <c r="CS275" s="45">
        <f t="shared" si="613"/>
        <v>0</v>
      </c>
      <c r="CT275" s="46">
        <f t="shared" si="613"/>
        <v>0</v>
      </c>
      <c r="CU275" s="43"/>
      <c r="CV275" s="51"/>
      <c r="CW275" s="51"/>
      <c r="CX275" s="51"/>
      <c r="CY275" s="51"/>
      <c r="CZ275" s="51"/>
      <c r="DA275" s="51"/>
      <c r="DB275" s="51"/>
      <c r="DC275" s="51"/>
      <c r="DD275" s="51"/>
      <c r="DE275" s="51"/>
      <c r="DF275" s="51"/>
      <c r="DG275" s="51"/>
      <c r="DH275" s="51"/>
      <c r="DI275" s="51"/>
      <c r="DJ275" s="51"/>
      <c r="DK275" s="51"/>
      <c r="DL275" s="51"/>
      <c r="DM275" s="51"/>
      <c r="DN275" s="51"/>
      <c r="DO275" s="51"/>
      <c r="DP275" s="51"/>
      <c r="DQ275" s="51"/>
      <c r="DR275" s="51"/>
      <c r="DS275" s="51"/>
      <c r="DT275" s="51"/>
    </row>
    <row r="276" spans="1:124" s="71" customFormat="1" ht="15.6" x14ac:dyDescent="0.3">
      <c r="A276" s="47" t="s">
        <v>1</v>
      </c>
      <c r="B276" s="47" t="s">
        <v>330</v>
      </c>
      <c r="C276" s="16" t="s">
        <v>329</v>
      </c>
      <c r="D276" s="45">
        <f>SUM(E276+BY276+CQ276)</f>
        <v>6000000</v>
      </c>
      <c r="E276" s="48">
        <f>SUM(F276+BA276)</f>
        <v>0</v>
      </c>
      <c r="F276" s="48">
        <f>SUM(G276+H276+I276+P276+S276+T276+U276+AE276+AD276)</f>
        <v>0</v>
      </c>
      <c r="G276" s="48">
        <v>0</v>
      </c>
      <c r="H276" s="48">
        <v>0</v>
      </c>
      <c r="I276" s="48">
        <f t="shared" si="469"/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f t="shared" si="470"/>
        <v>0</v>
      </c>
      <c r="Q276" s="48">
        <v>0</v>
      </c>
      <c r="R276" s="48">
        <v>0</v>
      </c>
      <c r="S276" s="48">
        <v>0</v>
      </c>
      <c r="T276" s="48">
        <v>0</v>
      </c>
      <c r="U276" s="48">
        <f t="shared" ref="U276" si="614">SUM(V276:AC276)</f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0</v>
      </c>
      <c r="AE276" s="48">
        <f>SUM(AF276:AZ276)</f>
        <v>0</v>
      </c>
      <c r="AF276" s="48">
        <v>0</v>
      </c>
      <c r="AG276" s="48">
        <v>0</v>
      </c>
      <c r="AH276" s="48">
        <v>0</v>
      </c>
      <c r="AI276" s="48">
        <v>0</v>
      </c>
      <c r="AJ276" s="48">
        <v>0</v>
      </c>
      <c r="AK276" s="48">
        <v>0</v>
      </c>
      <c r="AL276" s="48">
        <v>0</v>
      </c>
      <c r="AM276" s="48">
        <v>0</v>
      </c>
      <c r="AN276" s="48">
        <v>0</v>
      </c>
      <c r="AO276" s="48">
        <v>0</v>
      </c>
      <c r="AP276" s="48">
        <v>0</v>
      </c>
      <c r="AQ276" s="48">
        <v>0</v>
      </c>
      <c r="AR276" s="48">
        <v>0</v>
      </c>
      <c r="AS276" s="48">
        <v>0</v>
      </c>
      <c r="AT276" s="48">
        <v>0</v>
      </c>
      <c r="AU276" s="48">
        <v>0</v>
      </c>
      <c r="AV276" s="48">
        <v>0</v>
      </c>
      <c r="AW276" s="48">
        <v>0</v>
      </c>
      <c r="AX276" s="48">
        <v>0</v>
      </c>
      <c r="AY276" s="48"/>
      <c r="AZ276" s="48">
        <v>0</v>
      </c>
      <c r="BA276" s="48">
        <f>SUM(BB276+BF276+BI276+BJ276+BM276)</f>
        <v>0</v>
      </c>
      <c r="BB276" s="48">
        <f>SUM(BC276:BE276)</f>
        <v>0</v>
      </c>
      <c r="BC276" s="48">
        <v>0</v>
      </c>
      <c r="BD276" s="48">
        <v>0</v>
      </c>
      <c r="BE276" s="48">
        <v>0</v>
      </c>
      <c r="BF276" s="48">
        <f>SUM(BH276:BH276)</f>
        <v>0</v>
      </c>
      <c r="BG276" s="48">
        <v>0</v>
      </c>
      <c r="BH276" s="48">
        <v>0</v>
      </c>
      <c r="BI276" s="48">
        <v>0</v>
      </c>
      <c r="BJ276" s="48">
        <f t="shared" si="472"/>
        <v>0</v>
      </c>
      <c r="BK276" s="48">
        <v>0</v>
      </c>
      <c r="BL276" s="48">
        <v>0</v>
      </c>
      <c r="BM276" s="48">
        <f>SUM(BN276:BX276)</f>
        <v>0</v>
      </c>
      <c r="BN276" s="48">
        <v>0</v>
      </c>
      <c r="BO276" s="48">
        <v>0</v>
      </c>
      <c r="BP276" s="48">
        <v>0</v>
      </c>
      <c r="BQ276" s="48">
        <v>0</v>
      </c>
      <c r="BR276" s="48">
        <v>0</v>
      </c>
      <c r="BS276" s="48">
        <v>0</v>
      </c>
      <c r="BT276" s="48">
        <v>0</v>
      </c>
      <c r="BU276" s="48">
        <v>0</v>
      </c>
      <c r="BV276" s="48">
        <v>0</v>
      </c>
      <c r="BW276" s="48">
        <v>0</v>
      </c>
      <c r="BX276" s="48">
        <v>0</v>
      </c>
      <c r="BY276" s="48">
        <f>SUM(BZ276+CP276)</f>
        <v>6000000</v>
      </c>
      <c r="BZ276" s="48">
        <f>SUM(CA276+CD276+CJ276)</f>
        <v>0</v>
      </c>
      <c r="CA276" s="48">
        <f t="shared" si="473"/>
        <v>0</v>
      </c>
      <c r="CB276" s="48">
        <v>0</v>
      </c>
      <c r="CC276" s="48">
        <v>0</v>
      </c>
      <c r="CD276" s="48">
        <f>SUM(CE276:CI276)</f>
        <v>0</v>
      </c>
      <c r="CE276" s="48">
        <v>0</v>
      </c>
      <c r="CF276" s="48">
        <v>0</v>
      </c>
      <c r="CG276" s="48">
        <v>0</v>
      </c>
      <c r="CH276" s="48">
        <v>0</v>
      </c>
      <c r="CI276" s="48">
        <v>0</v>
      </c>
      <c r="CJ276" s="48">
        <f>SUM(CK276:CO276)</f>
        <v>0</v>
      </c>
      <c r="CK276" s="48">
        <v>0</v>
      </c>
      <c r="CL276" s="48">
        <v>0</v>
      </c>
      <c r="CM276" s="48">
        <v>0</v>
      </c>
      <c r="CN276" s="48"/>
      <c r="CO276" s="48"/>
      <c r="CP276" s="54">
        <v>6000000</v>
      </c>
      <c r="CQ276" s="48">
        <f t="shared" si="474"/>
        <v>0</v>
      </c>
      <c r="CR276" s="48">
        <f t="shared" si="475"/>
        <v>0</v>
      </c>
      <c r="CS276" s="48">
        <v>0</v>
      </c>
      <c r="CT276" s="50">
        <v>0</v>
      </c>
      <c r="CU276" s="51"/>
      <c r="CV276" s="70"/>
      <c r="CW276" s="70"/>
      <c r="CX276" s="70"/>
      <c r="CY276" s="70"/>
      <c r="CZ276" s="70"/>
      <c r="DA276" s="70"/>
      <c r="DB276" s="70"/>
      <c r="DC276" s="70"/>
      <c r="DD276" s="70"/>
      <c r="DE276" s="70"/>
      <c r="DF276" s="70"/>
      <c r="DG276" s="70"/>
      <c r="DH276" s="70"/>
      <c r="DI276" s="70"/>
      <c r="DJ276" s="70"/>
      <c r="DK276" s="70"/>
      <c r="DL276" s="70"/>
      <c r="DM276" s="70"/>
      <c r="DN276" s="70"/>
      <c r="DO276" s="70"/>
      <c r="DP276" s="70"/>
      <c r="DQ276" s="70"/>
      <c r="DR276" s="70"/>
      <c r="DS276" s="70"/>
      <c r="DT276" s="70"/>
    </row>
    <row r="277" spans="1:124" s="51" customFormat="1" ht="31.2" x14ac:dyDescent="0.3">
      <c r="A277" s="39" t="s">
        <v>331</v>
      </c>
      <c r="B277" s="39" t="s">
        <v>1</v>
      </c>
      <c r="C277" s="18" t="s">
        <v>594</v>
      </c>
      <c r="D277" s="45">
        <f t="shared" si="612"/>
        <v>8624994</v>
      </c>
      <c r="E277" s="45">
        <f t="shared" si="612"/>
        <v>8624994</v>
      </c>
      <c r="F277" s="45">
        <f t="shared" si="612"/>
        <v>0</v>
      </c>
      <c r="G277" s="45">
        <f t="shared" si="612"/>
        <v>0</v>
      </c>
      <c r="H277" s="45">
        <f t="shared" si="612"/>
        <v>0</v>
      </c>
      <c r="I277" s="45">
        <f t="shared" si="612"/>
        <v>0</v>
      </c>
      <c r="J277" s="45">
        <f t="shared" si="612"/>
        <v>0</v>
      </c>
      <c r="K277" s="45">
        <f t="shared" si="612"/>
        <v>0</v>
      </c>
      <c r="L277" s="45">
        <f t="shared" si="612"/>
        <v>0</v>
      </c>
      <c r="M277" s="45">
        <f t="shared" si="612"/>
        <v>0</v>
      </c>
      <c r="N277" s="45">
        <f t="shared" si="612"/>
        <v>0</v>
      </c>
      <c r="O277" s="45">
        <f t="shared" si="612"/>
        <v>0</v>
      </c>
      <c r="P277" s="45">
        <f t="shared" si="612"/>
        <v>0</v>
      </c>
      <c r="Q277" s="45">
        <f t="shared" si="612"/>
        <v>0</v>
      </c>
      <c r="R277" s="45">
        <f t="shared" si="612"/>
        <v>0</v>
      </c>
      <c r="S277" s="45">
        <f t="shared" si="612"/>
        <v>0</v>
      </c>
      <c r="T277" s="45">
        <f t="shared" si="612"/>
        <v>0</v>
      </c>
      <c r="U277" s="45">
        <f t="shared" si="612"/>
        <v>0</v>
      </c>
      <c r="V277" s="45">
        <f t="shared" si="612"/>
        <v>0</v>
      </c>
      <c r="W277" s="45">
        <f t="shared" si="612"/>
        <v>0</v>
      </c>
      <c r="X277" s="45">
        <f t="shared" si="612"/>
        <v>0</v>
      </c>
      <c r="Y277" s="45">
        <f t="shared" si="612"/>
        <v>0</v>
      </c>
      <c r="Z277" s="45">
        <f t="shared" si="612"/>
        <v>0</v>
      </c>
      <c r="AA277" s="45">
        <f t="shared" si="612"/>
        <v>0</v>
      </c>
      <c r="AB277" s="45">
        <f t="shared" si="612"/>
        <v>0</v>
      </c>
      <c r="AC277" s="45">
        <f t="shared" si="612"/>
        <v>0</v>
      </c>
      <c r="AD277" s="45">
        <f t="shared" si="612"/>
        <v>0</v>
      </c>
      <c r="AE277" s="45">
        <f t="shared" si="612"/>
        <v>0</v>
      </c>
      <c r="AF277" s="45">
        <f t="shared" si="612"/>
        <v>0</v>
      </c>
      <c r="AG277" s="45">
        <f t="shared" si="612"/>
        <v>0</v>
      </c>
      <c r="AH277" s="45">
        <f t="shared" si="612"/>
        <v>0</v>
      </c>
      <c r="AI277" s="45">
        <f t="shared" si="612"/>
        <v>0</v>
      </c>
      <c r="AJ277" s="45">
        <f t="shared" si="612"/>
        <v>0</v>
      </c>
      <c r="AK277" s="45">
        <f t="shared" si="612"/>
        <v>0</v>
      </c>
      <c r="AL277" s="45">
        <f t="shared" si="612"/>
        <v>0</v>
      </c>
      <c r="AM277" s="45">
        <f t="shared" si="612"/>
        <v>0</v>
      </c>
      <c r="AN277" s="45">
        <f t="shared" si="612"/>
        <v>0</v>
      </c>
      <c r="AO277" s="45">
        <f t="shared" si="612"/>
        <v>0</v>
      </c>
      <c r="AP277" s="45">
        <f t="shared" si="612"/>
        <v>0</v>
      </c>
      <c r="AQ277" s="45">
        <f t="shared" si="612"/>
        <v>0</v>
      </c>
      <c r="AR277" s="45">
        <f t="shared" si="612"/>
        <v>0</v>
      </c>
      <c r="AS277" s="45">
        <f t="shared" si="612"/>
        <v>0</v>
      </c>
      <c r="AT277" s="45">
        <f t="shared" si="612"/>
        <v>0</v>
      </c>
      <c r="AU277" s="45">
        <f t="shared" si="612"/>
        <v>0</v>
      </c>
      <c r="AV277" s="45">
        <f t="shared" si="612"/>
        <v>0</v>
      </c>
      <c r="AW277" s="45">
        <f t="shared" si="612"/>
        <v>0</v>
      </c>
      <c r="AX277" s="45">
        <f t="shared" si="612"/>
        <v>0</v>
      </c>
      <c r="AY277" s="45"/>
      <c r="AZ277" s="45">
        <f t="shared" si="612"/>
        <v>0</v>
      </c>
      <c r="BA277" s="45">
        <f t="shared" si="612"/>
        <v>8624994</v>
      </c>
      <c r="BB277" s="45">
        <f t="shared" si="612"/>
        <v>0</v>
      </c>
      <c r="BC277" s="45">
        <f t="shared" si="612"/>
        <v>0</v>
      </c>
      <c r="BD277" s="45">
        <f t="shared" si="612"/>
        <v>0</v>
      </c>
      <c r="BE277" s="45">
        <f t="shared" si="612"/>
        <v>0</v>
      </c>
      <c r="BF277" s="45">
        <f t="shared" si="612"/>
        <v>0</v>
      </c>
      <c r="BG277" s="45">
        <f t="shared" si="612"/>
        <v>0</v>
      </c>
      <c r="BH277" s="45">
        <f t="shared" si="612"/>
        <v>0</v>
      </c>
      <c r="BI277" s="45">
        <f t="shared" si="612"/>
        <v>8624994</v>
      </c>
      <c r="BJ277" s="45">
        <f t="shared" si="612"/>
        <v>0</v>
      </c>
      <c r="BK277" s="45">
        <f t="shared" si="612"/>
        <v>0</v>
      </c>
      <c r="BL277" s="45">
        <f t="shared" si="612"/>
        <v>0</v>
      </c>
      <c r="BM277" s="45">
        <f t="shared" si="612"/>
        <v>0</v>
      </c>
      <c r="BN277" s="45">
        <f t="shared" si="612"/>
        <v>0</v>
      </c>
      <c r="BO277" s="45">
        <f t="shared" si="612"/>
        <v>0</v>
      </c>
      <c r="BP277" s="45">
        <f t="shared" si="612"/>
        <v>0</v>
      </c>
      <c r="BQ277" s="45">
        <f t="shared" si="613"/>
        <v>0</v>
      </c>
      <c r="BR277" s="45">
        <f t="shared" si="613"/>
        <v>0</v>
      </c>
      <c r="BS277" s="45">
        <f t="shared" si="613"/>
        <v>0</v>
      </c>
      <c r="BT277" s="45">
        <f t="shared" si="613"/>
        <v>0</v>
      </c>
      <c r="BU277" s="45">
        <f t="shared" si="613"/>
        <v>0</v>
      </c>
      <c r="BV277" s="45">
        <f t="shared" si="613"/>
        <v>0</v>
      </c>
      <c r="BW277" s="45">
        <f t="shared" si="613"/>
        <v>0</v>
      </c>
      <c r="BX277" s="45">
        <f t="shared" si="613"/>
        <v>0</v>
      </c>
      <c r="BY277" s="45">
        <f t="shared" si="613"/>
        <v>0</v>
      </c>
      <c r="BZ277" s="45">
        <f t="shared" si="613"/>
        <v>0</v>
      </c>
      <c r="CA277" s="45">
        <f t="shared" si="613"/>
        <v>0</v>
      </c>
      <c r="CB277" s="45">
        <f t="shared" si="613"/>
        <v>0</v>
      </c>
      <c r="CC277" s="45">
        <f t="shared" si="613"/>
        <v>0</v>
      </c>
      <c r="CD277" s="45">
        <f t="shared" si="613"/>
        <v>0</v>
      </c>
      <c r="CE277" s="45">
        <f t="shared" si="613"/>
        <v>0</v>
      </c>
      <c r="CF277" s="45">
        <f t="shared" si="613"/>
        <v>0</v>
      </c>
      <c r="CG277" s="45">
        <f t="shared" si="613"/>
        <v>0</v>
      </c>
      <c r="CH277" s="45">
        <f t="shared" si="613"/>
        <v>0</v>
      </c>
      <c r="CI277" s="45">
        <f t="shared" si="613"/>
        <v>0</v>
      </c>
      <c r="CJ277" s="45">
        <f t="shared" si="613"/>
        <v>0</v>
      </c>
      <c r="CK277" s="45">
        <f t="shared" si="613"/>
        <v>0</v>
      </c>
      <c r="CL277" s="45">
        <f t="shared" si="613"/>
        <v>0</v>
      </c>
      <c r="CM277" s="45">
        <f t="shared" si="613"/>
        <v>0</v>
      </c>
      <c r="CN277" s="45"/>
      <c r="CO277" s="45"/>
      <c r="CP277" s="45">
        <f t="shared" si="613"/>
        <v>0</v>
      </c>
      <c r="CQ277" s="45">
        <f t="shared" si="613"/>
        <v>0</v>
      </c>
      <c r="CR277" s="45">
        <f t="shared" si="613"/>
        <v>0</v>
      </c>
      <c r="CS277" s="45">
        <f t="shared" si="613"/>
        <v>0</v>
      </c>
      <c r="CT277" s="46">
        <f t="shared" si="613"/>
        <v>0</v>
      </c>
      <c r="CU277" s="43"/>
    </row>
    <row r="278" spans="1:124" s="51" customFormat="1" ht="31.2" x14ac:dyDescent="0.3">
      <c r="A278" s="47" t="s">
        <v>1</v>
      </c>
      <c r="B278" s="47" t="s">
        <v>103</v>
      </c>
      <c r="C278" s="19" t="s">
        <v>594</v>
      </c>
      <c r="D278" s="45">
        <f>SUM(E278+BY278+CQ278)</f>
        <v>8624994</v>
      </c>
      <c r="E278" s="48">
        <f>SUM(F278+BA278)</f>
        <v>8624994</v>
      </c>
      <c r="F278" s="48">
        <f>SUM(G278+H278+I278+P278+S278+T278+U278+AE278+AD278)</f>
        <v>0</v>
      </c>
      <c r="G278" s="48">
        <v>0</v>
      </c>
      <c r="H278" s="48">
        <v>0</v>
      </c>
      <c r="I278" s="48">
        <f t="shared" ref="I278" si="615">SUM(J278:O278)</f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f t="shared" ref="P278" si="616">SUM(Q278:R278)</f>
        <v>0</v>
      </c>
      <c r="Q278" s="48">
        <v>0</v>
      </c>
      <c r="R278" s="48">
        <v>0</v>
      </c>
      <c r="S278" s="48">
        <v>0</v>
      </c>
      <c r="T278" s="48">
        <v>0</v>
      </c>
      <c r="U278" s="48">
        <f t="shared" ref="U278" si="617">SUM(V278:AC278)</f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0</v>
      </c>
      <c r="AE278" s="48">
        <f>SUM(AF278:AZ278)</f>
        <v>0</v>
      </c>
      <c r="AF278" s="48">
        <v>0</v>
      </c>
      <c r="AG278" s="48">
        <v>0</v>
      </c>
      <c r="AH278" s="48">
        <v>0</v>
      </c>
      <c r="AI278" s="48">
        <v>0</v>
      </c>
      <c r="AJ278" s="48">
        <v>0</v>
      </c>
      <c r="AK278" s="48">
        <v>0</v>
      </c>
      <c r="AL278" s="48">
        <v>0</v>
      </c>
      <c r="AM278" s="48">
        <v>0</v>
      </c>
      <c r="AN278" s="48">
        <v>0</v>
      </c>
      <c r="AO278" s="48">
        <v>0</v>
      </c>
      <c r="AP278" s="48">
        <v>0</v>
      </c>
      <c r="AQ278" s="48">
        <v>0</v>
      </c>
      <c r="AR278" s="48">
        <v>0</v>
      </c>
      <c r="AS278" s="48">
        <v>0</v>
      </c>
      <c r="AT278" s="48">
        <v>0</v>
      </c>
      <c r="AU278" s="48">
        <v>0</v>
      </c>
      <c r="AV278" s="48">
        <v>0</v>
      </c>
      <c r="AW278" s="48">
        <v>0</v>
      </c>
      <c r="AX278" s="48">
        <v>0</v>
      </c>
      <c r="AY278" s="48"/>
      <c r="AZ278" s="48">
        <v>0</v>
      </c>
      <c r="BA278" s="48">
        <f>SUM(BB278+BF278+BI278+BJ278+BM278)</f>
        <v>8624994</v>
      </c>
      <c r="BB278" s="48">
        <f>SUM(BC278:BE278)</f>
        <v>0</v>
      </c>
      <c r="BC278" s="48">
        <v>0</v>
      </c>
      <c r="BD278" s="48">
        <v>0</v>
      </c>
      <c r="BE278" s="48">
        <v>0</v>
      </c>
      <c r="BF278" s="48">
        <f>SUM(BH278:BH278)</f>
        <v>0</v>
      </c>
      <c r="BG278" s="48">
        <v>0</v>
      </c>
      <c r="BH278" s="48">
        <v>0</v>
      </c>
      <c r="BI278" s="49">
        <v>8624994</v>
      </c>
      <c r="BJ278" s="48">
        <f t="shared" ref="BJ278" si="618">SUM(BK278)</f>
        <v>0</v>
      </c>
      <c r="BK278" s="48">
        <v>0</v>
      </c>
      <c r="BL278" s="48">
        <v>0</v>
      </c>
      <c r="BM278" s="48">
        <f>SUM(BN278:BX278)</f>
        <v>0</v>
      </c>
      <c r="BN278" s="48">
        <v>0</v>
      </c>
      <c r="BO278" s="48">
        <v>0</v>
      </c>
      <c r="BP278" s="48">
        <v>0</v>
      </c>
      <c r="BQ278" s="48">
        <v>0</v>
      </c>
      <c r="BR278" s="48">
        <v>0</v>
      </c>
      <c r="BS278" s="48">
        <v>0</v>
      </c>
      <c r="BT278" s="48">
        <v>0</v>
      </c>
      <c r="BU278" s="48">
        <v>0</v>
      </c>
      <c r="BV278" s="48">
        <v>0</v>
      </c>
      <c r="BW278" s="48">
        <v>0</v>
      </c>
      <c r="BX278" s="48">
        <v>0</v>
      </c>
      <c r="BY278" s="48">
        <f>SUM(BZ278+CP278)</f>
        <v>0</v>
      </c>
      <c r="BZ278" s="48">
        <f>SUM(CA278+CD278+CJ278)</f>
        <v>0</v>
      </c>
      <c r="CA278" s="48">
        <f t="shared" ref="CA278" si="619">SUM(CB278:CC278)</f>
        <v>0</v>
      </c>
      <c r="CB278" s="48">
        <v>0</v>
      </c>
      <c r="CC278" s="48">
        <v>0</v>
      </c>
      <c r="CD278" s="48">
        <f>SUM(CE278:CI278)</f>
        <v>0</v>
      </c>
      <c r="CE278" s="48">
        <v>0</v>
      </c>
      <c r="CF278" s="48">
        <v>0</v>
      </c>
      <c r="CG278" s="48">
        <v>0</v>
      </c>
      <c r="CH278" s="48">
        <v>0</v>
      </c>
      <c r="CI278" s="48">
        <v>0</v>
      </c>
      <c r="CJ278" s="48">
        <f>SUM(CK278:CO278)</f>
        <v>0</v>
      </c>
      <c r="CK278" s="48">
        <v>0</v>
      </c>
      <c r="CL278" s="48">
        <v>0</v>
      </c>
      <c r="CM278" s="48">
        <v>0</v>
      </c>
      <c r="CN278" s="48"/>
      <c r="CO278" s="48"/>
      <c r="CP278" s="48"/>
      <c r="CQ278" s="48">
        <f t="shared" ref="CQ278" si="620">SUM(CR278)</f>
        <v>0</v>
      </c>
      <c r="CR278" s="48">
        <f t="shared" ref="CR278" si="621">SUM(CS278:CT278)</f>
        <v>0</v>
      </c>
      <c r="CS278" s="48">
        <v>0</v>
      </c>
      <c r="CT278" s="50">
        <v>0</v>
      </c>
    </row>
    <row r="279" spans="1:124" s="43" customFormat="1" ht="31.2" x14ac:dyDescent="0.3">
      <c r="A279" s="55" t="s">
        <v>332</v>
      </c>
      <c r="B279" s="55" t="s">
        <v>1</v>
      </c>
      <c r="C279" s="17" t="s">
        <v>333</v>
      </c>
      <c r="D279" s="56">
        <f>SUM(D280)</f>
        <v>70302512</v>
      </c>
      <c r="E279" s="64">
        <f t="shared" ref="E279:BS280" si="622">SUM(E280)</f>
        <v>0</v>
      </c>
      <c r="F279" s="64">
        <f t="shared" si="622"/>
        <v>0</v>
      </c>
      <c r="G279" s="64">
        <f t="shared" si="622"/>
        <v>0</v>
      </c>
      <c r="H279" s="64">
        <f t="shared" si="622"/>
        <v>0</v>
      </c>
      <c r="I279" s="64">
        <f t="shared" si="622"/>
        <v>0</v>
      </c>
      <c r="J279" s="64">
        <f t="shared" si="622"/>
        <v>0</v>
      </c>
      <c r="K279" s="64">
        <f t="shared" si="622"/>
        <v>0</v>
      </c>
      <c r="L279" s="64">
        <f t="shared" si="622"/>
        <v>0</v>
      </c>
      <c r="M279" s="64">
        <f t="shared" si="622"/>
        <v>0</v>
      </c>
      <c r="N279" s="64">
        <f t="shared" si="622"/>
        <v>0</v>
      </c>
      <c r="O279" s="64">
        <f t="shared" si="622"/>
        <v>0</v>
      </c>
      <c r="P279" s="64">
        <f t="shared" si="622"/>
        <v>0</v>
      </c>
      <c r="Q279" s="64">
        <f t="shared" si="622"/>
        <v>0</v>
      </c>
      <c r="R279" s="64">
        <f t="shared" si="622"/>
        <v>0</v>
      </c>
      <c r="S279" s="64">
        <f t="shared" si="622"/>
        <v>0</v>
      </c>
      <c r="T279" s="64">
        <f t="shared" si="622"/>
        <v>0</v>
      </c>
      <c r="U279" s="64">
        <f t="shared" si="622"/>
        <v>0</v>
      </c>
      <c r="V279" s="64">
        <f t="shared" si="622"/>
        <v>0</v>
      </c>
      <c r="W279" s="64">
        <f t="shared" si="622"/>
        <v>0</v>
      </c>
      <c r="X279" s="64">
        <f t="shared" si="622"/>
        <v>0</v>
      </c>
      <c r="Y279" s="64">
        <f t="shared" si="622"/>
        <v>0</v>
      </c>
      <c r="Z279" s="64">
        <f t="shared" si="622"/>
        <v>0</v>
      </c>
      <c r="AA279" s="64">
        <f t="shared" si="622"/>
        <v>0</v>
      </c>
      <c r="AB279" s="64">
        <f t="shared" si="622"/>
        <v>0</v>
      </c>
      <c r="AC279" s="64">
        <f t="shared" si="622"/>
        <v>0</v>
      </c>
      <c r="AD279" s="64">
        <f t="shared" si="622"/>
        <v>0</v>
      </c>
      <c r="AE279" s="64">
        <f t="shared" si="622"/>
        <v>0</v>
      </c>
      <c r="AF279" s="64">
        <f t="shared" si="622"/>
        <v>0</v>
      </c>
      <c r="AG279" s="64">
        <f t="shared" si="622"/>
        <v>0</v>
      </c>
      <c r="AH279" s="64">
        <f t="shared" si="622"/>
        <v>0</v>
      </c>
      <c r="AI279" s="64">
        <f t="shared" si="622"/>
        <v>0</v>
      </c>
      <c r="AJ279" s="64">
        <f t="shared" si="622"/>
        <v>0</v>
      </c>
      <c r="AK279" s="64">
        <f t="shared" si="622"/>
        <v>0</v>
      </c>
      <c r="AL279" s="64">
        <f t="shared" si="622"/>
        <v>0</v>
      </c>
      <c r="AM279" s="64">
        <f t="shared" si="622"/>
        <v>0</v>
      </c>
      <c r="AN279" s="64">
        <f t="shared" si="622"/>
        <v>0</v>
      </c>
      <c r="AO279" s="64">
        <f t="shared" si="622"/>
        <v>0</v>
      </c>
      <c r="AP279" s="64">
        <f t="shared" si="622"/>
        <v>0</v>
      </c>
      <c r="AQ279" s="64">
        <f t="shared" si="622"/>
        <v>0</v>
      </c>
      <c r="AR279" s="64">
        <f t="shared" si="622"/>
        <v>0</v>
      </c>
      <c r="AS279" s="64">
        <f t="shared" si="622"/>
        <v>0</v>
      </c>
      <c r="AT279" s="64">
        <f t="shared" si="622"/>
        <v>0</v>
      </c>
      <c r="AU279" s="64">
        <f t="shared" si="622"/>
        <v>0</v>
      </c>
      <c r="AV279" s="64">
        <f t="shared" si="622"/>
        <v>0</v>
      </c>
      <c r="AW279" s="64">
        <f t="shared" si="622"/>
        <v>0</v>
      </c>
      <c r="AX279" s="64">
        <f t="shared" si="622"/>
        <v>0</v>
      </c>
      <c r="AY279" s="64"/>
      <c r="AZ279" s="64">
        <f t="shared" si="622"/>
        <v>0</v>
      </c>
      <c r="BA279" s="64">
        <f t="shared" si="622"/>
        <v>0</v>
      </c>
      <c r="BB279" s="64">
        <f t="shared" si="622"/>
        <v>0</v>
      </c>
      <c r="BC279" s="64">
        <f t="shared" si="622"/>
        <v>0</v>
      </c>
      <c r="BD279" s="64">
        <f t="shared" si="622"/>
        <v>0</v>
      </c>
      <c r="BE279" s="64">
        <f t="shared" si="622"/>
        <v>0</v>
      </c>
      <c r="BF279" s="64">
        <f t="shared" si="622"/>
        <v>0</v>
      </c>
      <c r="BG279" s="64">
        <f t="shared" si="622"/>
        <v>0</v>
      </c>
      <c r="BH279" s="64">
        <f t="shared" si="622"/>
        <v>0</v>
      </c>
      <c r="BI279" s="64">
        <f t="shared" si="622"/>
        <v>0</v>
      </c>
      <c r="BJ279" s="64">
        <f t="shared" si="622"/>
        <v>0</v>
      </c>
      <c r="BK279" s="64">
        <f t="shared" si="622"/>
        <v>0</v>
      </c>
      <c r="BL279" s="64">
        <f t="shared" si="622"/>
        <v>0</v>
      </c>
      <c r="BM279" s="64">
        <f t="shared" si="622"/>
        <v>0</v>
      </c>
      <c r="BN279" s="64">
        <f t="shared" si="622"/>
        <v>0</v>
      </c>
      <c r="BO279" s="64">
        <f t="shared" si="622"/>
        <v>0</v>
      </c>
      <c r="BP279" s="64">
        <f t="shared" si="622"/>
        <v>0</v>
      </c>
      <c r="BQ279" s="64">
        <f t="shared" si="622"/>
        <v>0</v>
      </c>
      <c r="BR279" s="64">
        <f t="shared" si="622"/>
        <v>0</v>
      </c>
      <c r="BS279" s="64">
        <f t="shared" si="622"/>
        <v>0</v>
      </c>
      <c r="BT279" s="64">
        <f t="shared" ref="BT279:CT280" si="623">SUM(BT280)</f>
        <v>0</v>
      </c>
      <c r="BU279" s="64">
        <f t="shared" si="623"/>
        <v>0</v>
      </c>
      <c r="BV279" s="64">
        <f t="shared" si="623"/>
        <v>0</v>
      </c>
      <c r="BW279" s="64">
        <f t="shared" si="623"/>
        <v>0</v>
      </c>
      <c r="BX279" s="64">
        <f t="shared" si="623"/>
        <v>0</v>
      </c>
      <c r="BY279" s="64">
        <f t="shared" si="623"/>
        <v>0</v>
      </c>
      <c r="BZ279" s="64">
        <f t="shared" si="623"/>
        <v>0</v>
      </c>
      <c r="CA279" s="64">
        <f t="shared" si="623"/>
        <v>0</v>
      </c>
      <c r="CB279" s="64">
        <f t="shared" si="623"/>
        <v>0</v>
      </c>
      <c r="CC279" s="64">
        <f t="shared" si="623"/>
        <v>0</v>
      </c>
      <c r="CD279" s="64">
        <f t="shared" si="623"/>
        <v>0</v>
      </c>
      <c r="CE279" s="64">
        <f t="shared" si="623"/>
        <v>0</v>
      </c>
      <c r="CF279" s="64">
        <f t="shared" si="623"/>
        <v>0</v>
      </c>
      <c r="CG279" s="64">
        <f t="shared" si="623"/>
        <v>0</v>
      </c>
      <c r="CH279" s="64">
        <f t="shared" si="623"/>
        <v>0</v>
      </c>
      <c r="CI279" s="64">
        <f t="shared" si="623"/>
        <v>0</v>
      </c>
      <c r="CJ279" s="64">
        <f t="shared" si="623"/>
        <v>0</v>
      </c>
      <c r="CK279" s="64">
        <f t="shared" si="623"/>
        <v>0</v>
      </c>
      <c r="CL279" s="64">
        <f t="shared" si="623"/>
        <v>0</v>
      </c>
      <c r="CM279" s="64">
        <f t="shared" si="623"/>
        <v>0</v>
      </c>
      <c r="CN279" s="64"/>
      <c r="CO279" s="64"/>
      <c r="CP279" s="64">
        <f t="shared" si="623"/>
        <v>0</v>
      </c>
      <c r="CQ279" s="64">
        <f t="shared" si="623"/>
        <v>70302512</v>
      </c>
      <c r="CR279" s="64">
        <f t="shared" si="623"/>
        <v>70302512</v>
      </c>
      <c r="CS279" s="64">
        <f t="shared" si="623"/>
        <v>0</v>
      </c>
      <c r="CT279" s="65">
        <f t="shared" si="623"/>
        <v>70302512</v>
      </c>
      <c r="CU279" s="51"/>
    </row>
    <row r="280" spans="1:124" s="51" customFormat="1" ht="31.2" x14ac:dyDescent="0.3">
      <c r="A280" s="39" t="s">
        <v>334</v>
      </c>
      <c r="B280" s="39" t="s">
        <v>1</v>
      </c>
      <c r="C280" s="15" t="s">
        <v>335</v>
      </c>
      <c r="D280" s="45">
        <f>SUM(D281)</f>
        <v>70302512</v>
      </c>
      <c r="E280" s="45">
        <f t="shared" si="622"/>
        <v>0</v>
      </c>
      <c r="F280" s="45">
        <f t="shared" si="622"/>
        <v>0</v>
      </c>
      <c r="G280" s="45">
        <f t="shared" si="622"/>
        <v>0</v>
      </c>
      <c r="H280" s="45">
        <f t="shared" si="622"/>
        <v>0</v>
      </c>
      <c r="I280" s="45">
        <f t="shared" si="622"/>
        <v>0</v>
      </c>
      <c r="J280" s="45">
        <f t="shared" si="622"/>
        <v>0</v>
      </c>
      <c r="K280" s="45">
        <f t="shared" si="622"/>
        <v>0</v>
      </c>
      <c r="L280" s="45">
        <f t="shared" si="622"/>
        <v>0</v>
      </c>
      <c r="M280" s="45">
        <f t="shared" si="622"/>
        <v>0</v>
      </c>
      <c r="N280" s="45">
        <f t="shared" si="622"/>
        <v>0</v>
      </c>
      <c r="O280" s="45">
        <f t="shared" si="622"/>
        <v>0</v>
      </c>
      <c r="P280" s="45">
        <f t="shared" si="622"/>
        <v>0</v>
      </c>
      <c r="Q280" s="45">
        <f t="shared" si="622"/>
        <v>0</v>
      </c>
      <c r="R280" s="45">
        <f t="shared" si="622"/>
        <v>0</v>
      </c>
      <c r="S280" s="45">
        <f t="shared" si="622"/>
        <v>0</v>
      </c>
      <c r="T280" s="45">
        <f t="shared" si="622"/>
        <v>0</v>
      </c>
      <c r="U280" s="45">
        <f t="shared" si="622"/>
        <v>0</v>
      </c>
      <c r="V280" s="45">
        <f t="shared" si="622"/>
        <v>0</v>
      </c>
      <c r="W280" s="45">
        <f t="shared" si="622"/>
        <v>0</v>
      </c>
      <c r="X280" s="45">
        <f t="shared" si="622"/>
        <v>0</v>
      </c>
      <c r="Y280" s="45">
        <f t="shared" si="622"/>
        <v>0</v>
      </c>
      <c r="Z280" s="45">
        <f t="shared" si="622"/>
        <v>0</v>
      </c>
      <c r="AA280" s="45">
        <f t="shared" si="622"/>
        <v>0</v>
      </c>
      <c r="AB280" s="45">
        <f t="shared" si="622"/>
        <v>0</v>
      </c>
      <c r="AC280" s="45">
        <f t="shared" si="622"/>
        <v>0</v>
      </c>
      <c r="AD280" s="45">
        <f t="shared" si="622"/>
        <v>0</v>
      </c>
      <c r="AE280" s="45">
        <f t="shared" si="622"/>
        <v>0</v>
      </c>
      <c r="AF280" s="45">
        <f t="shared" si="622"/>
        <v>0</v>
      </c>
      <c r="AG280" s="45">
        <f t="shared" si="622"/>
        <v>0</v>
      </c>
      <c r="AH280" s="45">
        <f t="shared" si="622"/>
        <v>0</v>
      </c>
      <c r="AI280" s="45">
        <f t="shared" si="622"/>
        <v>0</v>
      </c>
      <c r="AJ280" s="45">
        <f t="shared" si="622"/>
        <v>0</v>
      </c>
      <c r="AK280" s="45">
        <f t="shared" si="622"/>
        <v>0</v>
      </c>
      <c r="AL280" s="45">
        <f t="shared" si="622"/>
        <v>0</v>
      </c>
      <c r="AM280" s="45">
        <f t="shared" si="622"/>
        <v>0</v>
      </c>
      <c r="AN280" s="45">
        <f t="shared" si="622"/>
        <v>0</v>
      </c>
      <c r="AO280" s="45">
        <f t="shared" si="622"/>
        <v>0</v>
      </c>
      <c r="AP280" s="45">
        <f t="shared" si="622"/>
        <v>0</v>
      </c>
      <c r="AQ280" s="45">
        <f t="shared" si="622"/>
        <v>0</v>
      </c>
      <c r="AR280" s="45">
        <f t="shared" si="622"/>
        <v>0</v>
      </c>
      <c r="AS280" s="45">
        <f t="shared" si="622"/>
        <v>0</v>
      </c>
      <c r="AT280" s="45">
        <f t="shared" si="622"/>
        <v>0</v>
      </c>
      <c r="AU280" s="45">
        <f t="shared" si="622"/>
        <v>0</v>
      </c>
      <c r="AV280" s="45">
        <f t="shared" si="622"/>
        <v>0</v>
      </c>
      <c r="AW280" s="45">
        <f t="shared" si="622"/>
        <v>0</v>
      </c>
      <c r="AX280" s="45">
        <f t="shared" si="622"/>
        <v>0</v>
      </c>
      <c r="AY280" s="45"/>
      <c r="AZ280" s="45">
        <f t="shared" si="622"/>
        <v>0</v>
      </c>
      <c r="BA280" s="45">
        <f t="shared" si="622"/>
        <v>0</v>
      </c>
      <c r="BB280" s="45">
        <f t="shared" si="622"/>
        <v>0</v>
      </c>
      <c r="BC280" s="45">
        <f t="shared" si="622"/>
        <v>0</v>
      </c>
      <c r="BD280" s="45">
        <f t="shared" si="622"/>
        <v>0</v>
      </c>
      <c r="BE280" s="45">
        <f t="shared" si="622"/>
        <v>0</v>
      </c>
      <c r="BF280" s="45">
        <f t="shared" si="622"/>
        <v>0</v>
      </c>
      <c r="BG280" s="45">
        <f t="shared" si="622"/>
        <v>0</v>
      </c>
      <c r="BH280" s="45">
        <f t="shared" si="622"/>
        <v>0</v>
      </c>
      <c r="BI280" s="45">
        <f t="shared" si="622"/>
        <v>0</v>
      </c>
      <c r="BJ280" s="45">
        <f t="shared" si="622"/>
        <v>0</v>
      </c>
      <c r="BK280" s="45">
        <f t="shared" si="622"/>
        <v>0</v>
      </c>
      <c r="BL280" s="45">
        <f t="shared" si="622"/>
        <v>0</v>
      </c>
      <c r="BM280" s="45">
        <f t="shared" si="622"/>
        <v>0</v>
      </c>
      <c r="BN280" s="45">
        <f t="shared" si="622"/>
        <v>0</v>
      </c>
      <c r="BO280" s="45">
        <f t="shared" si="622"/>
        <v>0</v>
      </c>
      <c r="BP280" s="45">
        <f t="shared" si="622"/>
        <v>0</v>
      </c>
      <c r="BQ280" s="45">
        <f t="shared" si="622"/>
        <v>0</v>
      </c>
      <c r="BR280" s="45">
        <f t="shared" si="622"/>
        <v>0</v>
      </c>
      <c r="BS280" s="45">
        <f t="shared" si="622"/>
        <v>0</v>
      </c>
      <c r="BT280" s="45">
        <f t="shared" si="623"/>
        <v>0</v>
      </c>
      <c r="BU280" s="45">
        <f t="shared" si="623"/>
        <v>0</v>
      </c>
      <c r="BV280" s="45">
        <f t="shared" si="623"/>
        <v>0</v>
      </c>
      <c r="BW280" s="45">
        <f t="shared" si="623"/>
        <v>0</v>
      </c>
      <c r="BX280" s="45">
        <f t="shared" si="623"/>
        <v>0</v>
      </c>
      <c r="BY280" s="45">
        <f t="shared" si="623"/>
        <v>0</v>
      </c>
      <c r="BZ280" s="45">
        <f t="shared" si="623"/>
        <v>0</v>
      </c>
      <c r="CA280" s="45">
        <f t="shared" si="623"/>
        <v>0</v>
      </c>
      <c r="CB280" s="45">
        <f t="shared" si="623"/>
        <v>0</v>
      </c>
      <c r="CC280" s="45">
        <f t="shared" si="623"/>
        <v>0</v>
      </c>
      <c r="CD280" s="45">
        <f t="shared" si="623"/>
        <v>0</v>
      </c>
      <c r="CE280" s="45">
        <f t="shared" si="623"/>
        <v>0</v>
      </c>
      <c r="CF280" s="45">
        <f t="shared" si="623"/>
        <v>0</v>
      </c>
      <c r="CG280" s="45">
        <f t="shared" si="623"/>
        <v>0</v>
      </c>
      <c r="CH280" s="45">
        <f t="shared" si="623"/>
        <v>0</v>
      </c>
      <c r="CI280" s="45">
        <f t="shared" si="623"/>
        <v>0</v>
      </c>
      <c r="CJ280" s="45">
        <f t="shared" si="623"/>
        <v>0</v>
      </c>
      <c r="CK280" s="45">
        <f t="shared" si="623"/>
        <v>0</v>
      </c>
      <c r="CL280" s="45">
        <f t="shared" si="623"/>
        <v>0</v>
      </c>
      <c r="CM280" s="45">
        <f t="shared" si="623"/>
        <v>0</v>
      </c>
      <c r="CN280" s="45"/>
      <c r="CO280" s="45"/>
      <c r="CP280" s="45">
        <f t="shared" si="623"/>
        <v>0</v>
      </c>
      <c r="CQ280" s="45">
        <f t="shared" si="623"/>
        <v>70302512</v>
      </c>
      <c r="CR280" s="45">
        <f t="shared" si="623"/>
        <v>70302512</v>
      </c>
      <c r="CS280" s="45">
        <f t="shared" si="623"/>
        <v>0</v>
      </c>
      <c r="CT280" s="46">
        <f t="shared" si="623"/>
        <v>70302512</v>
      </c>
      <c r="CU280" s="43"/>
    </row>
    <row r="281" spans="1:124" s="43" customFormat="1" ht="15.6" x14ac:dyDescent="0.3">
      <c r="A281" s="47" t="s">
        <v>1</v>
      </c>
      <c r="B281" s="47" t="s">
        <v>103</v>
      </c>
      <c r="C281" s="16" t="s">
        <v>335</v>
      </c>
      <c r="D281" s="45">
        <f>SUM(E281+BY281+CQ281)</f>
        <v>70302512</v>
      </c>
      <c r="E281" s="48">
        <f>SUM(F281+BA281)</f>
        <v>0</v>
      </c>
      <c r="F281" s="48">
        <f>SUM(G281+H281+I281+P281+S281+T281+U281+AE281+AD281)</f>
        <v>0</v>
      </c>
      <c r="G281" s="48">
        <v>0</v>
      </c>
      <c r="H281" s="48">
        <v>0</v>
      </c>
      <c r="I281" s="48">
        <f t="shared" si="469"/>
        <v>0</v>
      </c>
      <c r="J281" s="48">
        <v>0</v>
      </c>
      <c r="K281" s="48">
        <v>0</v>
      </c>
      <c r="L281" s="48">
        <v>0</v>
      </c>
      <c r="M281" s="48">
        <v>0</v>
      </c>
      <c r="N281" s="48">
        <v>0</v>
      </c>
      <c r="O281" s="48">
        <v>0</v>
      </c>
      <c r="P281" s="48">
        <f t="shared" si="470"/>
        <v>0</v>
      </c>
      <c r="Q281" s="48">
        <v>0</v>
      </c>
      <c r="R281" s="48">
        <v>0</v>
      </c>
      <c r="S281" s="48">
        <v>0</v>
      </c>
      <c r="T281" s="48">
        <v>0</v>
      </c>
      <c r="U281" s="48">
        <f t="shared" ref="U281" si="624">SUM(V281:AC281)</f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0</v>
      </c>
      <c r="AE281" s="48">
        <f>SUM(AF281:AZ281)</f>
        <v>0</v>
      </c>
      <c r="AF281" s="48">
        <v>0</v>
      </c>
      <c r="AG281" s="48">
        <v>0</v>
      </c>
      <c r="AH281" s="48">
        <v>0</v>
      </c>
      <c r="AI281" s="48">
        <v>0</v>
      </c>
      <c r="AJ281" s="48">
        <v>0</v>
      </c>
      <c r="AK281" s="48">
        <v>0</v>
      </c>
      <c r="AL281" s="48">
        <v>0</v>
      </c>
      <c r="AM281" s="48">
        <v>0</v>
      </c>
      <c r="AN281" s="48">
        <v>0</v>
      </c>
      <c r="AO281" s="48">
        <v>0</v>
      </c>
      <c r="AP281" s="48">
        <v>0</v>
      </c>
      <c r="AQ281" s="48">
        <v>0</v>
      </c>
      <c r="AR281" s="48">
        <v>0</v>
      </c>
      <c r="AS281" s="48">
        <v>0</v>
      </c>
      <c r="AT281" s="48">
        <v>0</v>
      </c>
      <c r="AU281" s="48">
        <v>0</v>
      </c>
      <c r="AV281" s="48">
        <v>0</v>
      </c>
      <c r="AW281" s="48">
        <v>0</v>
      </c>
      <c r="AX281" s="48">
        <v>0</v>
      </c>
      <c r="AY281" s="48"/>
      <c r="AZ281" s="48">
        <v>0</v>
      </c>
      <c r="BA281" s="48">
        <f>SUM(BB281+BF281+BI281+BJ281+BM281)</f>
        <v>0</v>
      </c>
      <c r="BB281" s="48">
        <f>SUM(BC281:BE281)</f>
        <v>0</v>
      </c>
      <c r="BC281" s="48">
        <v>0</v>
      </c>
      <c r="BD281" s="48">
        <v>0</v>
      </c>
      <c r="BE281" s="48">
        <v>0</v>
      </c>
      <c r="BF281" s="48">
        <f>SUM(BH281:BH281)</f>
        <v>0</v>
      </c>
      <c r="BG281" s="48">
        <v>0</v>
      </c>
      <c r="BH281" s="48">
        <v>0</v>
      </c>
      <c r="BI281" s="48">
        <v>0</v>
      </c>
      <c r="BJ281" s="48">
        <f t="shared" si="472"/>
        <v>0</v>
      </c>
      <c r="BK281" s="48">
        <v>0</v>
      </c>
      <c r="BL281" s="48">
        <v>0</v>
      </c>
      <c r="BM281" s="48">
        <f>SUM(BN281:BX281)</f>
        <v>0</v>
      </c>
      <c r="BN281" s="48">
        <v>0</v>
      </c>
      <c r="BO281" s="48">
        <v>0</v>
      </c>
      <c r="BP281" s="48">
        <v>0</v>
      </c>
      <c r="BQ281" s="48">
        <v>0</v>
      </c>
      <c r="BR281" s="48">
        <v>0</v>
      </c>
      <c r="BS281" s="48">
        <v>0</v>
      </c>
      <c r="BT281" s="48">
        <v>0</v>
      </c>
      <c r="BU281" s="48">
        <v>0</v>
      </c>
      <c r="BV281" s="48">
        <v>0</v>
      </c>
      <c r="BW281" s="48">
        <v>0</v>
      </c>
      <c r="BX281" s="48">
        <v>0</v>
      </c>
      <c r="BY281" s="48">
        <f>SUM(BZ281+CP281)</f>
        <v>0</v>
      </c>
      <c r="BZ281" s="48">
        <f>SUM(CA281+CD281+CJ281)</f>
        <v>0</v>
      </c>
      <c r="CA281" s="48">
        <f t="shared" si="473"/>
        <v>0</v>
      </c>
      <c r="CB281" s="48">
        <v>0</v>
      </c>
      <c r="CC281" s="48">
        <v>0</v>
      </c>
      <c r="CD281" s="48">
        <f>SUM(CE281:CI281)</f>
        <v>0</v>
      </c>
      <c r="CE281" s="48">
        <v>0</v>
      </c>
      <c r="CF281" s="48">
        <v>0</v>
      </c>
      <c r="CG281" s="48">
        <v>0</v>
      </c>
      <c r="CH281" s="48">
        <v>0</v>
      </c>
      <c r="CI281" s="48">
        <v>0</v>
      </c>
      <c r="CJ281" s="48">
        <f>SUM(CK281:CO281)</f>
        <v>0</v>
      </c>
      <c r="CK281" s="48">
        <v>0</v>
      </c>
      <c r="CL281" s="48">
        <v>0</v>
      </c>
      <c r="CM281" s="48">
        <v>0</v>
      </c>
      <c r="CN281" s="48"/>
      <c r="CO281" s="48"/>
      <c r="CP281" s="48">
        <v>0</v>
      </c>
      <c r="CQ281" s="48">
        <f t="shared" si="474"/>
        <v>70302512</v>
      </c>
      <c r="CR281" s="48">
        <f t="shared" si="475"/>
        <v>70302512</v>
      </c>
      <c r="CS281" s="48">
        <v>0</v>
      </c>
      <c r="CT281" s="50">
        <v>70302512</v>
      </c>
      <c r="CU281" s="51"/>
    </row>
    <row r="282" spans="1:124" s="51" customFormat="1" ht="15.6" x14ac:dyDescent="0.3">
      <c r="A282" s="55" t="s">
        <v>336</v>
      </c>
      <c r="B282" s="55" t="s">
        <v>1</v>
      </c>
      <c r="C282" s="17" t="s">
        <v>337</v>
      </c>
      <c r="D282" s="56">
        <f t="shared" ref="D282:AX282" si="625">SUM(D287+D297+D289+D291+D293+D295+D299+D283)</f>
        <v>612342716</v>
      </c>
      <c r="E282" s="64">
        <f t="shared" si="625"/>
        <v>405812476</v>
      </c>
      <c r="F282" s="64">
        <f t="shared" si="625"/>
        <v>69793533</v>
      </c>
      <c r="G282" s="64">
        <f t="shared" si="625"/>
        <v>0</v>
      </c>
      <c r="H282" s="64">
        <f t="shared" si="625"/>
        <v>0</v>
      </c>
      <c r="I282" s="64">
        <f t="shared" si="625"/>
        <v>0</v>
      </c>
      <c r="J282" s="64">
        <f t="shared" si="625"/>
        <v>0</v>
      </c>
      <c r="K282" s="64">
        <f t="shared" si="625"/>
        <v>0</v>
      </c>
      <c r="L282" s="64">
        <f t="shared" si="625"/>
        <v>0</v>
      </c>
      <c r="M282" s="64">
        <f t="shared" si="625"/>
        <v>0</v>
      </c>
      <c r="N282" s="64">
        <f t="shared" si="625"/>
        <v>0</v>
      </c>
      <c r="O282" s="64">
        <f t="shared" si="625"/>
        <v>0</v>
      </c>
      <c r="P282" s="64">
        <f t="shared" si="625"/>
        <v>0</v>
      </c>
      <c r="Q282" s="64">
        <f t="shared" si="625"/>
        <v>0</v>
      </c>
      <c r="R282" s="64">
        <f t="shared" si="625"/>
        <v>0</v>
      </c>
      <c r="S282" s="64">
        <f t="shared" si="625"/>
        <v>0</v>
      </c>
      <c r="T282" s="64">
        <f t="shared" si="625"/>
        <v>0</v>
      </c>
      <c r="U282" s="64">
        <f t="shared" si="625"/>
        <v>0</v>
      </c>
      <c r="V282" s="64">
        <f t="shared" si="625"/>
        <v>0</v>
      </c>
      <c r="W282" s="64">
        <f t="shared" si="625"/>
        <v>0</v>
      </c>
      <c r="X282" s="64">
        <f t="shared" si="625"/>
        <v>0</v>
      </c>
      <c r="Y282" s="64">
        <f t="shared" si="625"/>
        <v>0</v>
      </c>
      <c r="Z282" s="64">
        <f t="shared" si="625"/>
        <v>0</v>
      </c>
      <c r="AA282" s="64">
        <f t="shared" si="625"/>
        <v>0</v>
      </c>
      <c r="AB282" s="64">
        <f t="shared" si="625"/>
        <v>0</v>
      </c>
      <c r="AC282" s="64">
        <f t="shared" si="625"/>
        <v>0</v>
      </c>
      <c r="AD282" s="64">
        <f t="shared" si="625"/>
        <v>0</v>
      </c>
      <c r="AE282" s="64">
        <f t="shared" si="625"/>
        <v>69793533</v>
      </c>
      <c r="AF282" s="64">
        <f t="shared" si="625"/>
        <v>0</v>
      </c>
      <c r="AG282" s="64">
        <f t="shared" si="625"/>
        <v>0</v>
      </c>
      <c r="AH282" s="64">
        <f t="shared" si="625"/>
        <v>0</v>
      </c>
      <c r="AI282" s="64">
        <f t="shared" si="625"/>
        <v>0</v>
      </c>
      <c r="AJ282" s="64">
        <f t="shared" si="625"/>
        <v>0</v>
      </c>
      <c r="AK282" s="64">
        <f t="shared" si="625"/>
        <v>0</v>
      </c>
      <c r="AL282" s="64">
        <f t="shared" si="625"/>
        <v>0</v>
      </c>
      <c r="AM282" s="64">
        <f t="shared" si="625"/>
        <v>0</v>
      </c>
      <c r="AN282" s="64">
        <f t="shared" si="625"/>
        <v>0</v>
      </c>
      <c r="AO282" s="64">
        <f t="shared" si="625"/>
        <v>0</v>
      </c>
      <c r="AP282" s="64">
        <f t="shared" si="625"/>
        <v>0</v>
      </c>
      <c r="AQ282" s="64">
        <f t="shared" si="625"/>
        <v>0</v>
      </c>
      <c r="AR282" s="64">
        <f t="shared" si="625"/>
        <v>0</v>
      </c>
      <c r="AS282" s="64">
        <f t="shared" si="625"/>
        <v>0</v>
      </c>
      <c r="AT282" s="64">
        <f t="shared" si="625"/>
        <v>0</v>
      </c>
      <c r="AU282" s="64">
        <f t="shared" si="625"/>
        <v>0</v>
      </c>
      <c r="AV282" s="64">
        <f t="shared" si="625"/>
        <v>0</v>
      </c>
      <c r="AW282" s="64">
        <f t="shared" si="625"/>
        <v>0</v>
      </c>
      <c r="AX282" s="64">
        <f t="shared" si="625"/>
        <v>0</v>
      </c>
      <c r="AY282" s="64"/>
      <c r="AZ282" s="64">
        <f t="shared" ref="AZ282:CT282" si="626">SUM(AZ287+AZ297+AZ289+AZ291+AZ293+AZ295+AZ299+AZ283)</f>
        <v>69793533</v>
      </c>
      <c r="BA282" s="64">
        <f t="shared" si="626"/>
        <v>336018943</v>
      </c>
      <c r="BB282" s="64">
        <f t="shared" si="626"/>
        <v>47600000</v>
      </c>
      <c r="BC282" s="64">
        <f t="shared" si="626"/>
        <v>47600000</v>
      </c>
      <c r="BD282" s="64">
        <f t="shared" si="626"/>
        <v>0</v>
      </c>
      <c r="BE282" s="64">
        <f t="shared" si="626"/>
        <v>0</v>
      </c>
      <c r="BF282" s="64">
        <f t="shared" si="626"/>
        <v>10051377</v>
      </c>
      <c r="BG282" s="64">
        <f t="shared" si="626"/>
        <v>1503225</v>
      </c>
      <c r="BH282" s="64">
        <f t="shared" si="626"/>
        <v>8548152</v>
      </c>
      <c r="BI282" s="64">
        <f t="shared" si="626"/>
        <v>220221751</v>
      </c>
      <c r="BJ282" s="64">
        <f t="shared" si="626"/>
        <v>0</v>
      </c>
      <c r="BK282" s="64">
        <f t="shared" si="626"/>
        <v>0</v>
      </c>
      <c r="BL282" s="64">
        <f t="shared" si="626"/>
        <v>0</v>
      </c>
      <c r="BM282" s="64">
        <f t="shared" si="626"/>
        <v>58145815</v>
      </c>
      <c r="BN282" s="64">
        <f t="shared" si="626"/>
        <v>0</v>
      </c>
      <c r="BO282" s="64">
        <f t="shared" si="626"/>
        <v>0</v>
      </c>
      <c r="BP282" s="64">
        <f t="shared" si="626"/>
        <v>0</v>
      </c>
      <c r="BQ282" s="64">
        <f t="shared" si="626"/>
        <v>0</v>
      </c>
      <c r="BR282" s="64">
        <f t="shared" si="626"/>
        <v>0</v>
      </c>
      <c r="BS282" s="64">
        <f t="shared" si="626"/>
        <v>0</v>
      </c>
      <c r="BT282" s="64">
        <f t="shared" si="626"/>
        <v>0</v>
      </c>
      <c r="BU282" s="64">
        <f t="shared" si="626"/>
        <v>0</v>
      </c>
      <c r="BV282" s="64">
        <f t="shared" si="626"/>
        <v>0</v>
      </c>
      <c r="BW282" s="64">
        <f t="shared" si="626"/>
        <v>0</v>
      </c>
      <c r="BX282" s="64">
        <f t="shared" si="626"/>
        <v>58145815</v>
      </c>
      <c r="BY282" s="64">
        <f t="shared" si="626"/>
        <v>206530240</v>
      </c>
      <c r="BZ282" s="64">
        <f t="shared" si="626"/>
        <v>206530240</v>
      </c>
      <c r="CA282" s="64">
        <f t="shared" si="626"/>
        <v>600000</v>
      </c>
      <c r="CB282" s="64">
        <f t="shared" si="626"/>
        <v>0</v>
      </c>
      <c r="CC282" s="64">
        <f t="shared" si="626"/>
        <v>600000</v>
      </c>
      <c r="CD282" s="64">
        <f t="shared" si="626"/>
        <v>83110961</v>
      </c>
      <c r="CE282" s="64">
        <f t="shared" si="626"/>
        <v>2820000</v>
      </c>
      <c r="CF282" s="64">
        <f t="shared" si="626"/>
        <v>67141620</v>
      </c>
      <c r="CG282" s="64">
        <f t="shared" si="626"/>
        <v>11399341</v>
      </c>
      <c r="CH282" s="64">
        <f t="shared" si="626"/>
        <v>950000</v>
      </c>
      <c r="CI282" s="64">
        <f t="shared" si="626"/>
        <v>800000</v>
      </c>
      <c r="CJ282" s="64">
        <f t="shared" si="626"/>
        <v>122819279</v>
      </c>
      <c r="CK282" s="64">
        <f t="shared" si="626"/>
        <v>1987189</v>
      </c>
      <c r="CL282" s="64">
        <f t="shared" si="626"/>
        <v>84263695</v>
      </c>
      <c r="CM282" s="64">
        <f t="shared" si="626"/>
        <v>34493761</v>
      </c>
      <c r="CN282" s="64">
        <f t="shared" si="626"/>
        <v>74634</v>
      </c>
      <c r="CO282" s="64">
        <f t="shared" si="626"/>
        <v>2000000</v>
      </c>
      <c r="CP282" s="64">
        <f t="shared" si="626"/>
        <v>0</v>
      </c>
      <c r="CQ282" s="64">
        <f t="shared" si="626"/>
        <v>0</v>
      </c>
      <c r="CR282" s="64">
        <f t="shared" si="626"/>
        <v>0</v>
      </c>
      <c r="CS282" s="64">
        <f t="shared" si="626"/>
        <v>0</v>
      </c>
      <c r="CT282" s="65">
        <f t="shared" si="626"/>
        <v>0</v>
      </c>
    </row>
    <row r="283" spans="1:124" s="51" customFormat="1" ht="15.6" x14ac:dyDescent="0.3">
      <c r="A283" s="39" t="s">
        <v>338</v>
      </c>
      <c r="B283" s="39" t="s">
        <v>1</v>
      </c>
      <c r="C283" s="18" t="s">
        <v>339</v>
      </c>
      <c r="D283" s="45">
        <f t="shared" ref="D283:AX283" si="627">SUM(D284:D286)</f>
        <v>226213480</v>
      </c>
      <c r="E283" s="45">
        <f t="shared" si="627"/>
        <v>226213480</v>
      </c>
      <c r="F283" s="45">
        <f t="shared" si="627"/>
        <v>4488504</v>
      </c>
      <c r="G283" s="45">
        <f t="shared" si="627"/>
        <v>0</v>
      </c>
      <c r="H283" s="45">
        <f t="shared" si="627"/>
        <v>0</v>
      </c>
      <c r="I283" s="45">
        <f t="shared" si="627"/>
        <v>0</v>
      </c>
      <c r="J283" s="45">
        <f t="shared" si="627"/>
        <v>0</v>
      </c>
      <c r="K283" s="45">
        <f t="shared" si="627"/>
        <v>0</v>
      </c>
      <c r="L283" s="45">
        <f t="shared" si="627"/>
        <v>0</v>
      </c>
      <c r="M283" s="45">
        <f t="shared" si="627"/>
        <v>0</v>
      </c>
      <c r="N283" s="45">
        <f t="shared" si="627"/>
        <v>0</v>
      </c>
      <c r="O283" s="45">
        <f t="shared" si="627"/>
        <v>0</v>
      </c>
      <c r="P283" s="45">
        <f t="shared" si="627"/>
        <v>0</v>
      </c>
      <c r="Q283" s="45">
        <f t="shared" si="627"/>
        <v>0</v>
      </c>
      <c r="R283" s="45">
        <f t="shared" si="627"/>
        <v>0</v>
      </c>
      <c r="S283" s="45">
        <f t="shared" si="627"/>
        <v>0</v>
      </c>
      <c r="T283" s="45">
        <f t="shared" si="627"/>
        <v>0</v>
      </c>
      <c r="U283" s="45">
        <f t="shared" si="627"/>
        <v>0</v>
      </c>
      <c r="V283" s="45">
        <f t="shared" si="627"/>
        <v>0</v>
      </c>
      <c r="W283" s="45">
        <f t="shared" si="627"/>
        <v>0</v>
      </c>
      <c r="X283" s="45">
        <f t="shared" si="627"/>
        <v>0</v>
      </c>
      <c r="Y283" s="45">
        <f t="shared" si="627"/>
        <v>0</v>
      </c>
      <c r="Z283" s="45">
        <f t="shared" si="627"/>
        <v>0</v>
      </c>
      <c r="AA283" s="45">
        <f t="shared" si="627"/>
        <v>0</v>
      </c>
      <c r="AB283" s="45">
        <f t="shared" si="627"/>
        <v>0</v>
      </c>
      <c r="AC283" s="45">
        <f t="shared" si="627"/>
        <v>0</v>
      </c>
      <c r="AD283" s="45">
        <f t="shared" si="627"/>
        <v>0</v>
      </c>
      <c r="AE283" s="45">
        <f t="shared" si="627"/>
        <v>4488504</v>
      </c>
      <c r="AF283" s="45">
        <f t="shared" si="627"/>
        <v>0</v>
      </c>
      <c r="AG283" s="45">
        <f t="shared" si="627"/>
        <v>0</v>
      </c>
      <c r="AH283" s="45">
        <f t="shared" si="627"/>
        <v>0</v>
      </c>
      <c r="AI283" s="45">
        <f t="shared" si="627"/>
        <v>0</v>
      </c>
      <c r="AJ283" s="45">
        <f t="shared" si="627"/>
        <v>0</v>
      </c>
      <c r="AK283" s="45">
        <f t="shared" si="627"/>
        <v>0</v>
      </c>
      <c r="AL283" s="45">
        <f t="shared" si="627"/>
        <v>0</v>
      </c>
      <c r="AM283" s="45">
        <f t="shared" si="627"/>
        <v>0</v>
      </c>
      <c r="AN283" s="45">
        <f t="shared" si="627"/>
        <v>0</v>
      </c>
      <c r="AO283" s="45">
        <f t="shared" si="627"/>
        <v>0</v>
      </c>
      <c r="AP283" s="45">
        <f t="shared" si="627"/>
        <v>0</v>
      </c>
      <c r="AQ283" s="45">
        <f t="shared" si="627"/>
        <v>0</v>
      </c>
      <c r="AR283" s="45">
        <f t="shared" si="627"/>
        <v>0</v>
      </c>
      <c r="AS283" s="45">
        <f t="shared" si="627"/>
        <v>0</v>
      </c>
      <c r="AT283" s="45">
        <f t="shared" si="627"/>
        <v>0</v>
      </c>
      <c r="AU283" s="45">
        <f t="shared" si="627"/>
        <v>0</v>
      </c>
      <c r="AV283" s="45">
        <f t="shared" si="627"/>
        <v>0</v>
      </c>
      <c r="AW283" s="45">
        <f t="shared" si="627"/>
        <v>0</v>
      </c>
      <c r="AX283" s="45">
        <f t="shared" si="627"/>
        <v>0</v>
      </c>
      <c r="AY283" s="45"/>
      <c r="AZ283" s="45">
        <f t="shared" ref="AZ283:CT283" si="628">SUM(AZ284:AZ286)</f>
        <v>4488504</v>
      </c>
      <c r="BA283" s="45">
        <f t="shared" si="628"/>
        <v>221724976</v>
      </c>
      <c r="BB283" s="45">
        <f t="shared" si="628"/>
        <v>0</v>
      </c>
      <c r="BC283" s="45">
        <f t="shared" si="628"/>
        <v>0</v>
      </c>
      <c r="BD283" s="45">
        <f t="shared" si="628"/>
        <v>0</v>
      </c>
      <c r="BE283" s="45">
        <f t="shared" si="628"/>
        <v>0</v>
      </c>
      <c r="BF283" s="45">
        <f t="shared" si="628"/>
        <v>1503225</v>
      </c>
      <c r="BG283" s="45">
        <f t="shared" si="628"/>
        <v>1503225</v>
      </c>
      <c r="BH283" s="45">
        <f t="shared" si="628"/>
        <v>0</v>
      </c>
      <c r="BI283" s="45">
        <f t="shared" si="628"/>
        <v>220221751</v>
      </c>
      <c r="BJ283" s="45">
        <f t="shared" si="628"/>
        <v>0</v>
      </c>
      <c r="BK283" s="45">
        <f t="shared" si="628"/>
        <v>0</v>
      </c>
      <c r="BL283" s="45">
        <f t="shared" si="628"/>
        <v>0</v>
      </c>
      <c r="BM283" s="45">
        <f t="shared" si="628"/>
        <v>0</v>
      </c>
      <c r="BN283" s="45">
        <f t="shared" si="628"/>
        <v>0</v>
      </c>
      <c r="BO283" s="45">
        <f t="shared" si="628"/>
        <v>0</v>
      </c>
      <c r="BP283" s="45">
        <f t="shared" si="628"/>
        <v>0</v>
      </c>
      <c r="BQ283" s="45">
        <f t="shared" si="628"/>
        <v>0</v>
      </c>
      <c r="BR283" s="45">
        <f t="shared" si="628"/>
        <v>0</v>
      </c>
      <c r="BS283" s="45">
        <f t="shared" si="628"/>
        <v>0</v>
      </c>
      <c r="BT283" s="45">
        <f t="shared" si="628"/>
        <v>0</v>
      </c>
      <c r="BU283" s="45">
        <f t="shared" si="628"/>
        <v>0</v>
      </c>
      <c r="BV283" s="45">
        <f t="shared" si="628"/>
        <v>0</v>
      </c>
      <c r="BW283" s="45">
        <f t="shared" si="628"/>
        <v>0</v>
      </c>
      <c r="BX283" s="45">
        <f t="shared" si="628"/>
        <v>0</v>
      </c>
      <c r="BY283" s="45">
        <f t="shared" si="628"/>
        <v>0</v>
      </c>
      <c r="BZ283" s="45">
        <f t="shared" si="628"/>
        <v>0</v>
      </c>
      <c r="CA283" s="45">
        <f t="shared" si="628"/>
        <v>0</v>
      </c>
      <c r="CB283" s="45">
        <f t="shared" si="628"/>
        <v>0</v>
      </c>
      <c r="CC283" s="45">
        <f t="shared" si="628"/>
        <v>0</v>
      </c>
      <c r="CD283" s="45">
        <f t="shared" si="628"/>
        <v>0</v>
      </c>
      <c r="CE283" s="45">
        <f t="shared" si="628"/>
        <v>0</v>
      </c>
      <c r="CF283" s="45">
        <f t="shared" si="628"/>
        <v>0</v>
      </c>
      <c r="CG283" s="45">
        <f t="shared" si="628"/>
        <v>0</v>
      </c>
      <c r="CH283" s="45">
        <f t="shared" si="628"/>
        <v>0</v>
      </c>
      <c r="CI283" s="45">
        <f t="shared" si="628"/>
        <v>0</v>
      </c>
      <c r="CJ283" s="45">
        <f t="shared" si="628"/>
        <v>0</v>
      </c>
      <c r="CK283" s="45">
        <f t="shared" si="628"/>
        <v>0</v>
      </c>
      <c r="CL283" s="45">
        <f t="shared" si="628"/>
        <v>0</v>
      </c>
      <c r="CM283" s="45">
        <f t="shared" si="628"/>
        <v>0</v>
      </c>
      <c r="CN283" s="45">
        <f t="shared" si="628"/>
        <v>0</v>
      </c>
      <c r="CO283" s="45">
        <f t="shared" si="628"/>
        <v>0</v>
      </c>
      <c r="CP283" s="45">
        <f t="shared" si="628"/>
        <v>0</v>
      </c>
      <c r="CQ283" s="45">
        <f t="shared" si="628"/>
        <v>0</v>
      </c>
      <c r="CR283" s="45">
        <f t="shared" si="628"/>
        <v>0</v>
      </c>
      <c r="CS283" s="45">
        <f t="shared" si="628"/>
        <v>0</v>
      </c>
      <c r="CT283" s="46">
        <f t="shared" si="628"/>
        <v>0</v>
      </c>
      <c r="CU283" s="43"/>
    </row>
    <row r="284" spans="1:124" s="43" customFormat="1" ht="31.2" x14ac:dyDescent="0.3">
      <c r="A284" s="72"/>
      <c r="B284" s="59" t="s">
        <v>340</v>
      </c>
      <c r="C284" s="22" t="s">
        <v>516</v>
      </c>
      <c r="D284" s="60">
        <f>SUM(E284+BY284+CQ284)</f>
        <v>4488504</v>
      </c>
      <c r="E284" s="54">
        <f>SUM(F284+BA284)</f>
        <v>4488504</v>
      </c>
      <c r="F284" s="54">
        <f t="shared" ref="F284:F286" si="629">SUM(G284+H284+I284+P284+S284+T284+U284+AE284+AD284)</f>
        <v>4488504</v>
      </c>
      <c r="G284" s="54">
        <v>0</v>
      </c>
      <c r="H284" s="54">
        <v>0</v>
      </c>
      <c r="I284" s="54">
        <f t="shared" ref="I284" si="630">SUM(J284:O284)</f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f t="shared" ref="P284" si="631">SUM(Q284:R284)</f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f t="shared" ref="U284" si="632">SUM(V284:AC284)</f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f>SUM(AF284:AZ284)</f>
        <v>4488504</v>
      </c>
      <c r="AF284" s="54">
        <v>0</v>
      </c>
      <c r="AG284" s="54">
        <v>0</v>
      </c>
      <c r="AH284" s="54">
        <v>0</v>
      </c>
      <c r="AI284" s="54">
        <v>0</v>
      </c>
      <c r="AJ284" s="54">
        <v>0</v>
      </c>
      <c r="AK284" s="54">
        <v>0</v>
      </c>
      <c r="AL284" s="54">
        <v>0</v>
      </c>
      <c r="AM284" s="54">
        <v>0</v>
      </c>
      <c r="AN284" s="54">
        <v>0</v>
      </c>
      <c r="AO284" s="54">
        <v>0</v>
      </c>
      <c r="AP284" s="54">
        <v>0</v>
      </c>
      <c r="AQ284" s="54">
        <v>0</v>
      </c>
      <c r="AR284" s="54">
        <v>0</v>
      </c>
      <c r="AS284" s="54">
        <v>0</v>
      </c>
      <c r="AT284" s="54">
        <v>0</v>
      </c>
      <c r="AU284" s="54">
        <v>0</v>
      </c>
      <c r="AV284" s="54">
        <v>0</v>
      </c>
      <c r="AW284" s="54">
        <v>0</v>
      </c>
      <c r="AX284" s="54">
        <v>0</v>
      </c>
      <c r="AY284" s="54">
        <v>0</v>
      </c>
      <c r="AZ284" s="61">
        <v>4488504</v>
      </c>
      <c r="BA284" s="54">
        <f>SUM(BB284+BF284+BI284+BJ284+BM284)</f>
        <v>0</v>
      </c>
      <c r="BB284" s="54">
        <f t="shared" ref="BB284:BB286" si="633">SUM(BC284:BE284)</f>
        <v>0</v>
      </c>
      <c r="BC284" s="54">
        <v>0</v>
      </c>
      <c r="BD284" s="54">
        <v>0</v>
      </c>
      <c r="BE284" s="54">
        <v>0</v>
      </c>
      <c r="BF284" s="54">
        <f>SUM(BG284:BH284)</f>
        <v>0</v>
      </c>
      <c r="BG284" s="54"/>
      <c r="BH284" s="54">
        <v>0</v>
      </c>
      <c r="BI284" s="61">
        <v>0</v>
      </c>
      <c r="BJ284" s="54">
        <f t="shared" ref="BJ284" si="634">SUM(BK284)</f>
        <v>0</v>
      </c>
      <c r="BK284" s="54">
        <v>0</v>
      </c>
      <c r="BL284" s="54">
        <v>0</v>
      </c>
      <c r="BM284" s="54">
        <f t="shared" ref="BM284:BM286" si="635">SUM(BN284:BX284)</f>
        <v>0</v>
      </c>
      <c r="BN284" s="54">
        <v>0</v>
      </c>
      <c r="BO284" s="54">
        <v>0</v>
      </c>
      <c r="BP284" s="54">
        <v>0</v>
      </c>
      <c r="BQ284" s="54">
        <v>0</v>
      </c>
      <c r="BR284" s="54">
        <v>0</v>
      </c>
      <c r="BS284" s="54">
        <v>0</v>
      </c>
      <c r="BT284" s="54">
        <v>0</v>
      </c>
      <c r="BU284" s="54">
        <v>0</v>
      </c>
      <c r="BV284" s="54">
        <v>0</v>
      </c>
      <c r="BW284" s="54">
        <v>0</v>
      </c>
      <c r="BX284" s="54">
        <v>0</v>
      </c>
      <c r="BY284" s="54">
        <f t="shared" ref="BY284:BY300" si="636">SUM(BZ284+CP284)</f>
        <v>0</v>
      </c>
      <c r="BZ284" s="54">
        <f>SUM(CA284+CD284+CJ284)</f>
        <v>0</v>
      </c>
      <c r="CA284" s="54">
        <f t="shared" ref="CA284" si="637">SUM(CB284:CC284)</f>
        <v>0</v>
      </c>
      <c r="CB284" s="54">
        <v>0</v>
      </c>
      <c r="CC284" s="54">
        <v>0</v>
      </c>
      <c r="CD284" s="48">
        <f>SUM(CE284:CI284)</f>
        <v>0</v>
      </c>
      <c r="CE284" s="54">
        <v>0</v>
      </c>
      <c r="CF284" s="54">
        <v>0</v>
      </c>
      <c r="CG284" s="54">
        <v>0</v>
      </c>
      <c r="CH284" s="54">
        <v>0</v>
      </c>
      <c r="CI284" s="54">
        <v>0</v>
      </c>
      <c r="CJ284" s="54">
        <f t="shared" ref="CJ284:CJ286" si="638">SUM(CK284:CO284)</f>
        <v>0</v>
      </c>
      <c r="CK284" s="54">
        <v>0</v>
      </c>
      <c r="CL284" s="54">
        <v>0</v>
      </c>
      <c r="CM284" s="54">
        <v>0</v>
      </c>
      <c r="CN284" s="54"/>
      <c r="CO284" s="54"/>
      <c r="CP284" s="54">
        <v>0</v>
      </c>
      <c r="CQ284" s="54">
        <f t="shared" ref="CQ284" si="639">SUM(CR284)</f>
        <v>0</v>
      </c>
      <c r="CR284" s="54">
        <f t="shared" ref="CR284" si="640">SUM(CS284:CT284)</f>
        <v>0</v>
      </c>
      <c r="CS284" s="54">
        <v>0</v>
      </c>
      <c r="CT284" s="63">
        <v>0</v>
      </c>
      <c r="CU284" s="51"/>
    </row>
    <row r="285" spans="1:124" s="51" customFormat="1" ht="15.6" x14ac:dyDescent="0.3">
      <c r="A285" s="58" t="s">
        <v>1</v>
      </c>
      <c r="B285" s="59" t="s">
        <v>340</v>
      </c>
      <c r="C285" s="22" t="s">
        <v>341</v>
      </c>
      <c r="D285" s="60">
        <f>SUM(E285+BY285+CQ285)</f>
        <v>1503225</v>
      </c>
      <c r="E285" s="54">
        <f>SUM(F285+BA285)</f>
        <v>1503225</v>
      </c>
      <c r="F285" s="54">
        <f t="shared" si="629"/>
        <v>0</v>
      </c>
      <c r="G285" s="54">
        <v>0</v>
      </c>
      <c r="H285" s="54">
        <v>0</v>
      </c>
      <c r="I285" s="54">
        <f t="shared" ref="I285" si="641">SUM(J285:O285)</f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f t="shared" ref="P285" si="642">SUM(Q285:R285)</f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f t="shared" ref="U285" si="643">SUM(V285:AC285)</f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0</v>
      </c>
      <c r="AE285" s="54">
        <f>SUM(AF285:AZ285)</f>
        <v>0</v>
      </c>
      <c r="AF285" s="54">
        <v>0</v>
      </c>
      <c r="AG285" s="54">
        <v>0</v>
      </c>
      <c r="AH285" s="54">
        <v>0</v>
      </c>
      <c r="AI285" s="54">
        <v>0</v>
      </c>
      <c r="AJ285" s="54">
        <v>0</v>
      </c>
      <c r="AK285" s="54">
        <v>0</v>
      </c>
      <c r="AL285" s="54">
        <v>0</v>
      </c>
      <c r="AM285" s="54">
        <v>0</v>
      </c>
      <c r="AN285" s="54">
        <v>0</v>
      </c>
      <c r="AO285" s="54">
        <v>0</v>
      </c>
      <c r="AP285" s="54">
        <v>0</v>
      </c>
      <c r="AQ285" s="54">
        <v>0</v>
      </c>
      <c r="AR285" s="54">
        <v>0</v>
      </c>
      <c r="AS285" s="54">
        <v>0</v>
      </c>
      <c r="AT285" s="54">
        <v>0</v>
      </c>
      <c r="AU285" s="54">
        <v>0</v>
      </c>
      <c r="AV285" s="54">
        <v>0</v>
      </c>
      <c r="AW285" s="54">
        <v>0</v>
      </c>
      <c r="AX285" s="54">
        <v>0</v>
      </c>
      <c r="AY285" s="54">
        <v>0</v>
      </c>
      <c r="AZ285" s="54">
        <v>0</v>
      </c>
      <c r="BA285" s="54">
        <f>SUM(BB285+BF285+BI285+BJ285+BM285)</f>
        <v>1503225</v>
      </c>
      <c r="BB285" s="54">
        <f t="shared" si="633"/>
        <v>0</v>
      </c>
      <c r="BC285" s="54">
        <v>0</v>
      </c>
      <c r="BD285" s="54">
        <v>0</v>
      </c>
      <c r="BE285" s="54">
        <v>0</v>
      </c>
      <c r="BF285" s="54">
        <f>SUM(BG285:BH285)</f>
        <v>1503225</v>
      </c>
      <c r="BG285" s="61">
        <v>1503225</v>
      </c>
      <c r="BH285" s="54">
        <v>0</v>
      </c>
      <c r="BI285" s="61">
        <v>0</v>
      </c>
      <c r="BJ285" s="54">
        <f t="shared" ref="BJ285:BJ286" si="644">SUM(BK285)</f>
        <v>0</v>
      </c>
      <c r="BK285" s="54">
        <v>0</v>
      </c>
      <c r="BL285" s="54">
        <v>0</v>
      </c>
      <c r="BM285" s="54">
        <f t="shared" si="635"/>
        <v>0</v>
      </c>
      <c r="BN285" s="54">
        <v>0</v>
      </c>
      <c r="BO285" s="54">
        <v>0</v>
      </c>
      <c r="BP285" s="54">
        <v>0</v>
      </c>
      <c r="BQ285" s="54">
        <v>0</v>
      </c>
      <c r="BR285" s="54">
        <v>0</v>
      </c>
      <c r="BS285" s="54">
        <v>0</v>
      </c>
      <c r="BT285" s="54">
        <v>0</v>
      </c>
      <c r="BU285" s="54">
        <v>0</v>
      </c>
      <c r="BV285" s="54">
        <v>0</v>
      </c>
      <c r="BW285" s="54">
        <v>0</v>
      </c>
      <c r="BX285" s="54">
        <v>0</v>
      </c>
      <c r="BY285" s="54">
        <f t="shared" si="636"/>
        <v>0</v>
      </c>
      <c r="BZ285" s="54">
        <f>SUM(CA285+CD285+CJ285)</f>
        <v>0</v>
      </c>
      <c r="CA285" s="54">
        <f t="shared" ref="CA285" si="645">SUM(CB285:CC285)</f>
        <v>0</v>
      </c>
      <c r="CB285" s="54">
        <v>0</v>
      </c>
      <c r="CC285" s="54">
        <v>0</v>
      </c>
      <c r="CD285" s="48">
        <f>SUM(CE285:CI285)</f>
        <v>0</v>
      </c>
      <c r="CE285" s="54">
        <v>0</v>
      </c>
      <c r="CF285" s="54">
        <v>0</v>
      </c>
      <c r="CG285" s="54">
        <v>0</v>
      </c>
      <c r="CH285" s="54">
        <v>0</v>
      </c>
      <c r="CI285" s="54">
        <v>0</v>
      </c>
      <c r="CJ285" s="54">
        <f t="shared" si="638"/>
        <v>0</v>
      </c>
      <c r="CK285" s="54">
        <v>0</v>
      </c>
      <c r="CL285" s="54">
        <v>0</v>
      </c>
      <c r="CM285" s="54">
        <v>0</v>
      </c>
      <c r="CN285" s="54"/>
      <c r="CO285" s="54"/>
      <c r="CP285" s="54">
        <v>0</v>
      </c>
      <c r="CQ285" s="54">
        <f t="shared" ref="CQ285" si="646">SUM(CR285)</f>
        <v>0</v>
      </c>
      <c r="CR285" s="54">
        <f t="shared" ref="CR285" si="647">SUM(CS285:CT285)</f>
        <v>0</v>
      </c>
      <c r="CS285" s="54">
        <v>0</v>
      </c>
      <c r="CT285" s="63">
        <v>0</v>
      </c>
    </row>
    <row r="286" spans="1:124" s="51" customFormat="1" ht="15.6" x14ac:dyDescent="0.3">
      <c r="A286" s="58" t="s">
        <v>1</v>
      </c>
      <c r="B286" s="59" t="s">
        <v>340</v>
      </c>
      <c r="C286" s="22" t="s">
        <v>342</v>
      </c>
      <c r="D286" s="60">
        <f>SUM(E286+BY286+CQ286)</f>
        <v>220221751</v>
      </c>
      <c r="E286" s="54">
        <f>SUM(F286+BA286)</f>
        <v>220221751</v>
      </c>
      <c r="F286" s="54">
        <f t="shared" si="629"/>
        <v>0</v>
      </c>
      <c r="G286" s="54"/>
      <c r="H286" s="54"/>
      <c r="I286" s="54">
        <f t="shared" ref="I286" si="648">SUM(J286:O286)</f>
        <v>0</v>
      </c>
      <c r="J286" s="54">
        <v>0</v>
      </c>
      <c r="K286" s="54">
        <v>0</v>
      </c>
      <c r="L286" s="54">
        <v>0</v>
      </c>
      <c r="M286" s="54">
        <v>0</v>
      </c>
      <c r="N286" s="54"/>
      <c r="O286" s="54"/>
      <c r="P286" s="54">
        <f t="shared" ref="P286" si="649">SUM(Q286:R286)</f>
        <v>0</v>
      </c>
      <c r="Q286" s="54">
        <v>0</v>
      </c>
      <c r="R286" s="54"/>
      <c r="S286" s="54">
        <v>0</v>
      </c>
      <c r="T286" s="54"/>
      <c r="U286" s="54">
        <f t="shared" ref="U286" si="650">SUM(V286:AC286)</f>
        <v>0</v>
      </c>
      <c r="V286" s="54">
        <v>0</v>
      </c>
      <c r="W286" s="54"/>
      <c r="X286" s="54"/>
      <c r="Y286" s="54"/>
      <c r="Z286" s="54">
        <v>0</v>
      </c>
      <c r="AA286" s="54">
        <v>0</v>
      </c>
      <c r="AB286" s="54">
        <v>0</v>
      </c>
      <c r="AC286" s="54">
        <v>0</v>
      </c>
      <c r="AD286" s="54">
        <v>0</v>
      </c>
      <c r="AE286" s="54">
        <f>SUM(AF286:AZ286)</f>
        <v>0</v>
      </c>
      <c r="AF286" s="54">
        <v>0</v>
      </c>
      <c r="AG286" s="54">
        <v>0</v>
      </c>
      <c r="AH286" s="54">
        <v>0</v>
      </c>
      <c r="AI286" s="54">
        <v>0</v>
      </c>
      <c r="AJ286" s="54">
        <v>0</v>
      </c>
      <c r="AK286" s="54">
        <v>0</v>
      </c>
      <c r="AL286" s="54">
        <v>0</v>
      </c>
      <c r="AM286" s="54">
        <v>0</v>
      </c>
      <c r="AN286" s="54">
        <v>0</v>
      </c>
      <c r="AO286" s="54">
        <v>0</v>
      </c>
      <c r="AP286" s="54">
        <v>0</v>
      </c>
      <c r="AQ286" s="54">
        <v>0</v>
      </c>
      <c r="AR286" s="54">
        <v>0</v>
      </c>
      <c r="AS286" s="54">
        <v>0</v>
      </c>
      <c r="AT286" s="54">
        <v>0</v>
      </c>
      <c r="AU286" s="54">
        <v>0</v>
      </c>
      <c r="AV286" s="54">
        <v>0</v>
      </c>
      <c r="AW286" s="54">
        <v>0</v>
      </c>
      <c r="AX286" s="54">
        <v>0</v>
      </c>
      <c r="AY286" s="54">
        <v>0</v>
      </c>
      <c r="AZ286" s="54">
        <v>0</v>
      </c>
      <c r="BA286" s="54">
        <f>SUM(BB286+BF286+BI286+BJ286+BM286)</f>
        <v>220221751</v>
      </c>
      <c r="BB286" s="54">
        <f t="shared" si="633"/>
        <v>0</v>
      </c>
      <c r="BC286" s="54">
        <v>0</v>
      </c>
      <c r="BD286" s="54">
        <v>0</v>
      </c>
      <c r="BE286" s="54">
        <v>0</v>
      </c>
      <c r="BF286" s="54">
        <f>SUM(BH286:BH286)</f>
        <v>0</v>
      </c>
      <c r="BG286" s="54">
        <v>0</v>
      </c>
      <c r="BH286" s="54">
        <v>0</v>
      </c>
      <c r="BI286" s="61">
        <v>220221751</v>
      </c>
      <c r="BJ286" s="54">
        <f t="shared" si="644"/>
        <v>0</v>
      </c>
      <c r="BK286" s="54">
        <v>0</v>
      </c>
      <c r="BL286" s="54">
        <v>0</v>
      </c>
      <c r="BM286" s="54">
        <f t="shared" si="635"/>
        <v>0</v>
      </c>
      <c r="BN286" s="54">
        <v>0</v>
      </c>
      <c r="BO286" s="54">
        <v>0</v>
      </c>
      <c r="BP286" s="54">
        <v>0</v>
      </c>
      <c r="BQ286" s="54">
        <v>0</v>
      </c>
      <c r="BR286" s="54">
        <v>0</v>
      </c>
      <c r="BS286" s="54">
        <v>0</v>
      </c>
      <c r="BT286" s="54">
        <v>0</v>
      </c>
      <c r="BU286" s="54">
        <v>0</v>
      </c>
      <c r="BV286" s="54">
        <v>0</v>
      </c>
      <c r="BW286" s="54"/>
      <c r="BX286" s="54">
        <v>0</v>
      </c>
      <c r="BY286" s="54">
        <f t="shared" si="636"/>
        <v>0</v>
      </c>
      <c r="BZ286" s="54">
        <f>SUM(CA286+CD286+CJ286)</f>
        <v>0</v>
      </c>
      <c r="CA286" s="54">
        <f t="shared" ref="CA286" si="651">SUM(CB286:CC286)</f>
        <v>0</v>
      </c>
      <c r="CB286" s="54">
        <v>0</v>
      </c>
      <c r="CC286" s="54"/>
      <c r="CD286" s="48">
        <f>SUM(CE286:CI286)</f>
        <v>0</v>
      </c>
      <c r="CE286" s="54">
        <v>0</v>
      </c>
      <c r="CF286" s="54">
        <v>0</v>
      </c>
      <c r="CG286" s="54">
        <v>0</v>
      </c>
      <c r="CH286" s="54">
        <v>0</v>
      </c>
      <c r="CI286" s="54">
        <v>0</v>
      </c>
      <c r="CJ286" s="54">
        <f t="shared" si="638"/>
        <v>0</v>
      </c>
      <c r="CK286" s="54">
        <v>0</v>
      </c>
      <c r="CL286" s="54">
        <v>0</v>
      </c>
      <c r="CM286" s="54">
        <v>0</v>
      </c>
      <c r="CN286" s="54"/>
      <c r="CO286" s="54"/>
      <c r="CP286" s="54">
        <v>0</v>
      </c>
      <c r="CQ286" s="54">
        <f t="shared" ref="CQ286" si="652">SUM(CR286)</f>
        <v>0</v>
      </c>
      <c r="CR286" s="54">
        <f t="shared" ref="CR286" si="653">SUM(CS286:CT286)</f>
        <v>0</v>
      </c>
      <c r="CS286" s="54">
        <v>0</v>
      </c>
      <c r="CT286" s="63">
        <v>0</v>
      </c>
    </row>
    <row r="287" spans="1:124" s="43" customFormat="1" ht="31.2" x14ac:dyDescent="0.3">
      <c r="A287" s="39" t="s">
        <v>343</v>
      </c>
      <c r="B287" s="39" t="s">
        <v>1</v>
      </c>
      <c r="C287" s="15" t="s">
        <v>344</v>
      </c>
      <c r="D287" s="45">
        <f t="shared" ref="D287:AI287" si="654">SUM(D288)</f>
        <v>8548152</v>
      </c>
      <c r="E287" s="45">
        <f t="shared" si="654"/>
        <v>8548152</v>
      </c>
      <c r="F287" s="45">
        <f t="shared" si="654"/>
        <v>0</v>
      </c>
      <c r="G287" s="45">
        <f t="shared" si="654"/>
        <v>0</v>
      </c>
      <c r="H287" s="45">
        <f t="shared" si="654"/>
        <v>0</v>
      </c>
      <c r="I287" s="45">
        <f t="shared" si="654"/>
        <v>0</v>
      </c>
      <c r="J287" s="45">
        <f t="shared" si="654"/>
        <v>0</v>
      </c>
      <c r="K287" s="45">
        <f t="shared" si="654"/>
        <v>0</v>
      </c>
      <c r="L287" s="45">
        <f t="shared" si="654"/>
        <v>0</v>
      </c>
      <c r="M287" s="45">
        <f t="shared" si="654"/>
        <v>0</v>
      </c>
      <c r="N287" s="45">
        <f t="shared" si="654"/>
        <v>0</v>
      </c>
      <c r="O287" s="45">
        <f t="shared" si="654"/>
        <v>0</v>
      </c>
      <c r="P287" s="45">
        <f t="shared" si="654"/>
        <v>0</v>
      </c>
      <c r="Q287" s="45">
        <f t="shared" si="654"/>
        <v>0</v>
      </c>
      <c r="R287" s="45">
        <f t="shared" si="654"/>
        <v>0</v>
      </c>
      <c r="S287" s="45">
        <f t="shared" si="654"/>
        <v>0</v>
      </c>
      <c r="T287" s="45">
        <f t="shared" si="654"/>
        <v>0</v>
      </c>
      <c r="U287" s="45">
        <f t="shared" si="654"/>
        <v>0</v>
      </c>
      <c r="V287" s="45">
        <f t="shared" si="654"/>
        <v>0</v>
      </c>
      <c r="W287" s="45">
        <f t="shared" si="654"/>
        <v>0</v>
      </c>
      <c r="X287" s="45">
        <f t="shared" si="654"/>
        <v>0</v>
      </c>
      <c r="Y287" s="45">
        <f t="shared" si="654"/>
        <v>0</v>
      </c>
      <c r="Z287" s="45">
        <f t="shared" si="654"/>
        <v>0</v>
      </c>
      <c r="AA287" s="45">
        <f t="shared" si="654"/>
        <v>0</v>
      </c>
      <c r="AB287" s="45">
        <f t="shared" si="654"/>
        <v>0</v>
      </c>
      <c r="AC287" s="45">
        <f t="shared" si="654"/>
        <v>0</v>
      </c>
      <c r="AD287" s="45">
        <f t="shared" si="654"/>
        <v>0</v>
      </c>
      <c r="AE287" s="45">
        <f t="shared" si="654"/>
        <v>0</v>
      </c>
      <c r="AF287" s="45">
        <f t="shared" si="654"/>
        <v>0</v>
      </c>
      <c r="AG287" s="45">
        <f t="shared" si="654"/>
        <v>0</v>
      </c>
      <c r="AH287" s="45">
        <f t="shared" si="654"/>
        <v>0</v>
      </c>
      <c r="AI287" s="45">
        <f t="shared" si="654"/>
        <v>0</v>
      </c>
      <c r="AJ287" s="45">
        <f t="shared" ref="AJ287:CR287" si="655">SUM(AJ288)</f>
        <v>0</v>
      </c>
      <c r="AK287" s="45">
        <f t="shared" si="655"/>
        <v>0</v>
      </c>
      <c r="AL287" s="45">
        <f t="shared" si="655"/>
        <v>0</v>
      </c>
      <c r="AM287" s="45">
        <f t="shared" si="655"/>
        <v>0</v>
      </c>
      <c r="AN287" s="45">
        <f t="shared" si="655"/>
        <v>0</v>
      </c>
      <c r="AO287" s="45">
        <f t="shared" si="655"/>
        <v>0</v>
      </c>
      <c r="AP287" s="45">
        <f t="shared" si="655"/>
        <v>0</v>
      </c>
      <c r="AQ287" s="45">
        <f t="shared" si="655"/>
        <v>0</v>
      </c>
      <c r="AR287" s="45">
        <f t="shared" si="655"/>
        <v>0</v>
      </c>
      <c r="AS287" s="45">
        <f t="shared" si="655"/>
        <v>0</v>
      </c>
      <c r="AT287" s="45">
        <f t="shared" si="655"/>
        <v>0</v>
      </c>
      <c r="AU287" s="45">
        <f t="shared" si="655"/>
        <v>0</v>
      </c>
      <c r="AV287" s="45">
        <f t="shared" si="655"/>
        <v>0</v>
      </c>
      <c r="AW287" s="45">
        <f t="shared" si="655"/>
        <v>0</v>
      </c>
      <c r="AX287" s="45">
        <f t="shared" si="655"/>
        <v>0</v>
      </c>
      <c r="AY287" s="45"/>
      <c r="AZ287" s="45">
        <f t="shared" si="655"/>
        <v>0</v>
      </c>
      <c r="BA287" s="45">
        <f t="shared" si="655"/>
        <v>8548152</v>
      </c>
      <c r="BB287" s="45">
        <f t="shared" si="655"/>
        <v>0</v>
      </c>
      <c r="BC287" s="45">
        <f t="shared" si="655"/>
        <v>0</v>
      </c>
      <c r="BD287" s="45">
        <f t="shared" si="655"/>
        <v>0</v>
      </c>
      <c r="BE287" s="45">
        <f t="shared" si="655"/>
        <v>0</v>
      </c>
      <c r="BF287" s="60">
        <f>SUM(BG287:BH287)</f>
        <v>8548152</v>
      </c>
      <c r="BG287" s="45">
        <f t="shared" si="655"/>
        <v>0</v>
      </c>
      <c r="BH287" s="45">
        <f t="shared" si="655"/>
        <v>8548152</v>
      </c>
      <c r="BI287" s="45">
        <f t="shared" si="655"/>
        <v>0</v>
      </c>
      <c r="BJ287" s="45">
        <f t="shared" si="655"/>
        <v>0</v>
      </c>
      <c r="BK287" s="45">
        <f t="shared" si="655"/>
        <v>0</v>
      </c>
      <c r="BL287" s="45">
        <f t="shared" si="655"/>
        <v>0</v>
      </c>
      <c r="BM287" s="45">
        <f t="shared" si="655"/>
        <v>0</v>
      </c>
      <c r="BN287" s="45">
        <f t="shared" si="655"/>
        <v>0</v>
      </c>
      <c r="BO287" s="45">
        <f t="shared" si="655"/>
        <v>0</v>
      </c>
      <c r="BP287" s="45">
        <f t="shared" si="655"/>
        <v>0</v>
      </c>
      <c r="BQ287" s="45">
        <f t="shared" si="655"/>
        <v>0</v>
      </c>
      <c r="BR287" s="45">
        <f t="shared" si="655"/>
        <v>0</v>
      </c>
      <c r="BS287" s="45">
        <f t="shared" si="655"/>
        <v>0</v>
      </c>
      <c r="BT287" s="45">
        <f t="shared" si="655"/>
        <v>0</v>
      </c>
      <c r="BU287" s="45">
        <f t="shared" si="655"/>
        <v>0</v>
      </c>
      <c r="BV287" s="45">
        <f t="shared" si="655"/>
        <v>0</v>
      </c>
      <c r="BW287" s="45">
        <f t="shared" si="655"/>
        <v>0</v>
      </c>
      <c r="BX287" s="45">
        <f t="shared" si="655"/>
        <v>0</v>
      </c>
      <c r="BY287" s="45">
        <f t="shared" si="636"/>
        <v>0</v>
      </c>
      <c r="BZ287" s="45">
        <f t="shared" si="655"/>
        <v>0</v>
      </c>
      <c r="CA287" s="45">
        <f t="shared" si="655"/>
        <v>0</v>
      </c>
      <c r="CB287" s="45">
        <f t="shared" si="655"/>
        <v>0</v>
      </c>
      <c r="CC287" s="45">
        <f t="shared" si="655"/>
        <v>0</v>
      </c>
      <c r="CD287" s="45">
        <f t="shared" si="655"/>
        <v>0</v>
      </c>
      <c r="CE287" s="45">
        <f t="shared" si="655"/>
        <v>0</v>
      </c>
      <c r="CF287" s="45">
        <f t="shared" si="655"/>
        <v>0</v>
      </c>
      <c r="CG287" s="45">
        <f t="shared" si="655"/>
        <v>0</v>
      </c>
      <c r="CH287" s="45">
        <f t="shared" si="655"/>
        <v>0</v>
      </c>
      <c r="CI287" s="45">
        <f t="shared" si="655"/>
        <v>0</v>
      </c>
      <c r="CJ287" s="45">
        <f t="shared" si="655"/>
        <v>0</v>
      </c>
      <c r="CK287" s="45">
        <f t="shared" si="655"/>
        <v>0</v>
      </c>
      <c r="CL287" s="45">
        <f t="shared" si="655"/>
        <v>0</v>
      </c>
      <c r="CM287" s="45">
        <f t="shared" si="655"/>
        <v>0</v>
      </c>
      <c r="CN287" s="45"/>
      <c r="CO287" s="45"/>
      <c r="CP287" s="45">
        <f t="shared" si="655"/>
        <v>0</v>
      </c>
      <c r="CQ287" s="45">
        <f t="shared" si="655"/>
        <v>0</v>
      </c>
      <c r="CR287" s="45">
        <f t="shared" si="655"/>
        <v>0</v>
      </c>
      <c r="CS287" s="45">
        <f t="shared" ref="CS287:CT287" si="656">SUM(CS288)</f>
        <v>0</v>
      </c>
      <c r="CT287" s="46">
        <f t="shared" si="656"/>
        <v>0</v>
      </c>
    </row>
    <row r="288" spans="1:124" s="52" customFormat="1" ht="15.6" x14ac:dyDescent="0.3">
      <c r="A288" s="47" t="s">
        <v>1</v>
      </c>
      <c r="B288" s="47" t="s">
        <v>345</v>
      </c>
      <c r="C288" s="16" t="s">
        <v>344</v>
      </c>
      <c r="D288" s="45">
        <f>SUM(E288+BY288+CQ288)</f>
        <v>8548152</v>
      </c>
      <c r="E288" s="48">
        <f>SUM(F288+BA288)</f>
        <v>8548152</v>
      </c>
      <c r="F288" s="48">
        <f>SUM(G288+H288+I288+P288+S288+T288+U288+AE288+AD288)</f>
        <v>0</v>
      </c>
      <c r="G288" s="48">
        <v>0</v>
      </c>
      <c r="H288" s="48">
        <v>0</v>
      </c>
      <c r="I288" s="48">
        <f>SUM(J288:O288)</f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48">
        <f>SUM(Q288:R288)</f>
        <v>0</v>
      </c>
      <c r="Q288" s="48">
        <v>0</v>
      </c>
      <c r="R288" s="48">
        <v>0</v>
      </c>
      <c r="S288" s="48">
        <v>0</v>
      </c>
      <c r="T288" s="48">
        <v>0</v>
      </c>
      <c r="U288" s="48">
        <f t="shared" ref="U288" si="657">SUM(V288:AC288)</f>
        <v>0</v>
      </c>
      <c r="V288" s="48">
        <v>0</v>
      </c>
      <c r="W288" s="48">
        <v>0</v>
      </c>
      <c r="X288" s="48">
        <v>0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0</v>
      </c>
      <c r="AE288" s="48">
        <f>SUM(AF288:AZ288)</f>
        <v>0</v>
      </c>
      <c r="AF288" s="48">
        <v>0</v>
      </c>
      <c r="AG288" s="48">
        <v>0</v>
      </c>
      <c r="AH288" s="48">
        <v>0</v>
      </c>
      <c r="AI288" s="48">
        <v>0</v>
      </c>
      <c r="AJ288" s="48">
        <v>0</v>
      </c>
      <c r="AK288" s="48">
        <v>0</v>
      </c>
      <c r="AL288" s="48">
        <v>0</v>
      </c>
      <c r="AM288" s="48">
        <v>0</v>
      </c>
      <c r="AN288" s="48">
        <v>0</v>
      </c>
      <c r="AO288" s="48">
        <v>0</v>
      </c>
      <c r="AP288" s="48">
        <v>0</v>
      </c>
      <c r="AQ288" s="48">
        <v>0</v>
      </c>
      <c r="AR288" s="48">
        <v>0</v>
      </c>
      <c r="AS288" s="48">
        <v>0</v>
      </c>
      <c r="AT288" s="48">
        <v>0</v>
      </c>
      <c r="AU288" s="48">
        <v>0</v>
      </c>
      <c r="AV288" s="48">
        <v>0</v>
      </c>
      <c r="AW288" s="48">
        <v>0</v>
      </c>
      <c r="AX288" s="48">
        <v>0</v>
      </c>
      <c r="AY288" s="48"/>
      <c r="AZ288" s="48">
        <v>0</v>
      </c>
      <c r="BA288" s="48">
        <f>SUM(BB288+BF288+BI288+BJ288+BM288)</f>
        <v>8548152</v>
      </c>
      <c r="BB288" s="48">
        <f>SUM(BC288:BE288)</f>
        <v>0</v>
      </c>
      <c r="BC288" s="48">
        <v>0</v>
      </c>
      <c r="BD288" s="48">
        <v>0</v>
      </c>
      <c r="BE288" s="48">
        <v>0</v>
      </c>
      <c r="BF288" s="54">
        <f>SUM(BG288:BH288)</f>
        <v>8548152</v>
      </c>
      <c r="BG288" s="48">
        <v>0</v>
      </c>
      <c r="BH288" s="49">
        <v>8548152</v>
      </c>
      <c r="BI288" s="48">
        <v>0</v>
      </c>
      <c r="BJ288" s="48">
        <f>SUM(BK288)</f>
        <v>0</v>
      </c>
      <c r="BK288" s="48">
        <v>0</v>
      </c>
      <c r="BL288" s="48">
        <v>0</v>
      </c>
      <c r="BM288" s="48">
        <f>SUM(BN288:BX288)</f>
        <v>0</v>
      </c>
      <c r="BN288" s="48">
        <v>0</v>
      </c>
      <c r="BO288" s="48">
        <v>0</v>
      </c>
      <c r="BP288" s="48">
        <v>0</v>
      </c>
      <c r="BQ288" s="48">
        <v>0</v>
      </c>
      <c r="BR288" s="48">
        <v>0</v>
      </c>
      <c r="BS288" s="48">
        <v>0</v>
      </c>
      <c r="BT288" s="48">
        <v>0</v>
      </c>
      <c r="BU288" s="48">
        <v>0</v>
      </c>
      <c r="BV288" s="48">
        <v>0</v>
      </c>
      <c r="BW288" s="48">
        <v>0</v>
      </c>
      <c r="BX288" s="48">
        <v>0</v>
      </c>
      <c r="BY288" s="48">
        <f t="shared" si="636"/>
        <v>0</v>
      </c>
      <c r="BZ288" s="48">
        <f>SUM(CA288+CD288+CJ288)</f>
        <v>0</v>
      </c>
      <c r="CA288" s="48">
        <f>SUM(CB288:CC288)</f>
        <v>0</v>
      </c>
      <c r="CB288" s="48">
        <v>0</v>
      </c>
      <c r="CC288" s="48">
        <v>0</v>
      </c>
      <c r="CD288" s="48">
        <f>SUM(CE288:CI288)</f>
        <v>0</v>
      </c>
      <c r="CE288" s="48">
        <v>0</v>
      </c>
      <c r="CF288" s="48">
        <v>0</v>
      </c>
      <c r="CG288" s="48">
        <v>0</v>
      </c>
      <c r="CH288" s="48">
        <v>0</v>
      </c>
      <c r="CI288" s="48">
        <v>0</v>
      </c>
      <c r="CJ288" s="48">
        <f>SUM(CK288:CO288)</f>
        <v>0</v>
      </c>
      <c r="CK288" s="48">
        <v>0</v>
      </c>
      <c r="CL288" s="48">
        <v>0</v>
      </c>
      <c r="CM288" s="48">
        <v>0</v>
      </c>
      <c r="CN288" s="48"/>
      <c r="CO288" s="48"/>
      <c r="CP288" s="48">
        <v>0</v>
      </c>
      <c r="CQ288" s="48">
        <f>SUM(CR288)</f>
        <v>0</v>
      </c>
      <c r="CR288" s="48">
        <f>SUM(CS288:CT288)</f>
        <v>0</v>
      </c>
      <c r="CS288" s="48">
        <v>0</v>
      </c>
      <c r="CT288" s="50">
        <v>0</v>
      </c>
      <c r="CU288" s="51"/>
      <c r="CV288" s="51"/>
      <c r="CW288" s="51"/>
      <c r="CX288" s="51"/>
      <c r="CY288" s="51"/>
      <c r="CZ288" s="51"/>
      <c r="DA288" s="51"/>
      <c r="DB288" s="51"/>
      <c r="DC288" s="51"/>
      <c r="DD288" s="51"/>
      <c r="DE288" s="51"/>
      <c r="DF288" s="51"/>
      <c r="DG288" s="51"/>
      <c r="DH288" s="51"/>
      <c r="DI288" s="51"/>
      <c r="DJ288" s="51"/>
      <c r="DK288" s="51"/>
      <c r="DL288" s="51"/>
      <c r="DM288" s="51"/>
      <c r="DN288" s="51"/>
      <c r="DO288" s="51"/>
      <c r="DP288" s="51"/>
      <c r="DQ288" s="51"/>
      <c r="DR288" s="51"/>
      <c r="DS288" s="51"/>
      <c r="DT288" s="51"/>
    </row>
    <row r="289" spans="1:124" s="51" customFormat="1" ht="31.2" x14ac:dyDescent="0.3">
      <c r="A289" s="39" t="s">
        <v>346</v>
      </c>
      <c r="B289" s="39" t="s">
        <v>1</v>
      </c>
      <c r="C289" s="15" t="s">
        <v>595</v>
      </c>
      <c r="D289" s="45">
        <f t="shared" ref="D289:AK289" si="658">SUM(D290)</f>
        <v>48252116</v>
      </c>
      <c r="E289" s="45">
        <f t="shared" si="658"/>
        <v>48252116</v>
      </c>
      <c r="F289" s="45">
        <f t="shared" si="658"/>
        <v>0</v>
      </c>
      <c r="G289" s="45">
        <f t="shared" si="658"/>
        <v>0</v>
      </c>
      <c r="H289" s="45">
        <f t="shared" si="658"/>
        <v>0</v>
      </c>
      <c r="I289" s="45">
        <f t="shared" si="658"/>
        <v>0</v>
      </c>
      <c r="J289" s="45">
        <f t="shared" si="658"/>
        <v>0</v>
      </c>
      <c r="K289" s="45">
        <f t="shared" si="658"/>
        <v>0</v>
      </c>
      <c r="L289" s="45">
        <f t="shared" si="658"/>
        <v>0</v>
      </c>
      <c r="M289" s="45">
        <f t="shared" si="658"/>
        <v>0</v>
      </c>
      <c r="N289" s="45">
        <f t="shared" si="658"/>
        <v>0</v>
      </c>
      <c r="O289" s="45">
        <f t="shared" si="658"/>
        <v>0</v>
      </c>
      <c r="P289" s="45">
        <f t="shared" si="658"/>
        <v>0</v>
      </c>
      <c r="Q289" s="45">
        <f t="shared" si="658"/>
        <v>0</v>
      </c>
      <c r="R289" s="45">
        <f t="shared" si="658"/>
        <v>0</v>
      </c>
      <c r="S289" s="45">
        <f t="shared" si="658"/>
        <v>0</v>
      </c>
      <c r="T289" s="45">
        <f t="shared" si="658"/>
        <v>0</v>
      </c>
      <c r="U289" s="45">
        <f t="shared" si="658"/>
        <v>0</v>
      </c>
      <c r="V289" s="45">
        <f t="shared" si="658"/>
        <v>0</v>
      </c>
      <c r="W289" s="45">
        <f t="shared" si="658"/>
        <v>0</v>
      </c>
      <c r="X289" s="45">
        <f t="shared" si="658"/>
        <v>0</v>
      </c>
      <c r="Y289" s="45">
        <f t="shared" si="658"/>
        <v>0</v>
      </c>
      <c r="Z289" s="45">
        <f t="shared" si="658"/>
        <v>0</v>
      </c>
      <c r="AA289" s="45">
        <f t="shared" si="658"/>
        <v>0</v>
      </c>
      <c r="AB289" s="45">
        <f t="shared" si="658"/>
        <v>0</v>
      </c>
      <c r="AC289" s="45">
        <f t="shared" si="658"/>
        <v>0</v>
      </c>
      <c r="AD289" s="45">
        <f t="shared" si="658"/>
        <v>0</v>
      </c>
      <c r="AE289" s="45">
        <f t="shared" si="658"/>
        <v>0</v>
      </c>
      <c r="AF289" s="45">
        <f t="shared" si="658"/>
        <v>0</v>
      </c>
      <c r="AG289" s="45">
        <f t="shared" si="658"/>
        <v>0</v>
      </c>
      <c r="AH289" s="45">
        <f t="shared" si="658"/>
        <v>0</v>
      </c>
      <c r="AI289" s="45">
        <f t="shared" si="658"/>
        <v>0</v>
      </c>
      <c r="AJ289" s="45">
        <f t="shared" si="658"/>
        <v>0</v>
      </c>
      <c r="AK289" s="45">
        <f t="shared" si="658"/>
        <v>0</v>
      </c>
      <c r="AL289" s="45">
        <f t="shared" ref="AL289:CT289" si="659">SUM(AL290)</f>
        <v>0</v>
      </c>
      <c r="AM289" s="45">
        <f t="shared" si="659"/>
        <v>0</v>
      </c>
      <c r="AN289" s="45">
        <f t="shared" si="659"/>
        <v>0</v>
      </c>
      <c r="AO289" s="45">
        <f t="shared" si="659"/>
        <v>0</v>
      </c>
      <c r="AP289" s="45">
        <f t="shared" si="659"/>
        <v>0</v>
      </c>
      <c r="AQ289" s="45">
        <f t="shared" si="659"/>
        <v>0</v>
      </c>
      <c r="AR289" s="45">
        <f t="shared" si="659"/>
        <v>0</v>
      </c>
      <c r="AS289" s="45">
        <f t="shared" si="659"/>
        <v>0</v>
      </c>
      <c r="AT289" s="45">
        <f t="shared" si="659"/>
        <v>0</v>
      </c>
      <c r="AU289" s="45">
        <f t="shared" si="659"/>
        <v>0</v>
      </c>
      <c r="AV289" s="45">
        <f t="shared" si="659"/>
        <v>0</v>
      </c>
      <c r="AW289" s="45">
        <f t="shared" si="659"/>
        <v>0</v>
      </c>
      <c r="AX289" s="45">
        <f t="shared" si="659"/>
        <v>0</v>
      </c>
      <c r="AY289" s="45"/>
      <c r="AZ289" s="45">
        <f t="shared" si="659"/>
        <v>0</v>
      </c>
      <c r="BA289" s="45">
        <f t="shared" si="659"/>
        <v>48252116</v>
      </c>
      <c r="BB289" s="45">
        <f t="shared" si="659"/>
        <v>0</v>
      </c>
      <c r="BC289" s="45">
        <f t="shared" si="659"/>
        <v>0</v>
      </c>
      <c r="BD289" s="45">
        <f t="shared" si="659"/>
        <v>0</v>
      </c>
      <c r="BE289" s="45">
        <f t="shared" si="659"/>
        <v>0</v>
      </c>
      <c r="BF289" s="45">
        <f t="shared" si="659"/>
        <v>0</v>
      </c>
      <c r="BG289" s="45">
        <f t="shared" si="659"/>
        <v>0</v>
      </c>
      <c r="BH289" s="45">
        <f t="shared" si="659"/>
        <v>0</v>
      </c>
      <c r="BI289" s="45">
        <f t="shared" si="659"/>
        <v>0</v>
      </c>
      <c r="BJ289" s="45">
        <f t="shared" si="659"/>
        <v>0</v>
      </c>
      <c r="BK289" s="45">
        <f t="shared" si="659"/>
        <v>0</v>
      </c>
      <c r="BL289" s="45">
        <f t="shared" si="659"/>
        <v>0</v>
      </c>
      <c r="BM289" s="45">
        <f t="shared" si="659"/>
        <v>48252116</v>
      </c>
      <c r="BN289" s="45">
        <f t="shared" si="659"/>
        <v>0</v>
      </c>
      <c r="BO289" s="45">
        <f t="shared" si="659"/>
        <v>0</v>
      </c>
      <c r="BP289" s="45">
        <f t="shared" si="659"/>
        <v>0</v>
      </c>
      <c r="BQ289" s="45">
        <f t="shared" si="659"/>
        <v>0</v>
      </c>
      <c r="BR289" s="45">
        <f t="shared" si="659"/>
        <v>0</v>
      </c>
      <c r="BS289" s="45">
        <f t="shared" si="659"/>
        <v>0</v>
      </c>
      <c r="BT289" s="45">
        <f t="shared" si="659"/>
        <v>0</v>
      </c>
      <c r="BU289" s="45">
        <f t="shared" si="659"/>
        <v>0</v>
      </c>
      <c r="BV289" s="45">
        <f t="shared" si="659"/>
        <v>0</v>
      </c>
      <c r="BW289" s="45">
        <f t="shared" si="659"/>
        <v>0</v>
      </c>
      <c r="BX289" s="45">
        <f t="shared" si="659"/>
        <v>48252116</v>
      </c>
      <c r="BY289" s="45">
        <f t="shared" si="636"/>
        <v>0</v>
      </c>
      <c r="BZ289" s="45">
        <f t="shared" si="659"/>
        <v>0</v>
      </c>
      <c r="CA289" s="45">
        <f t="shared" si="659"/>
        <v>0</v>
      </c>
      <c r="CB289" s="45">
        <f t="shared" si="659"/>
        <v>0</v>
      </c>
      <c r="CC289" s="45">
        <f t="shared" si="659"/>
        <v>0</v>
      </c>
      <c r="CD289" s="45">
        <f t="shared" si="659"/>
        <v>0</v>
      </c>
      <c r="CE289" s="45">
        <f t="shared" si="659"/>
        <v>0</v>
      </c>
      <c r="CF289" s="45">
        <f t="shared" si="659"/>
        <v>0</v>
      </c>
      <c r="CG289" s="45">
        <f t="shared" si="659"/>
        <v>0</v>
      </c>
      <c r="CH289" s="45">
        <f t="shared" si="659"/>
        <v>0</v>
      </c>
      <c r="CI289" s="45">
        <f t="shared" si="659"/>
        <v>0</v>
      </c>
      <c r="CJ289" s="45">
        <f t="shared" si="659"/>
        <v>0</v>
      </c>
      <c r="CK289" s="45">
        <f t="shared" si="659"/>
        <v>0</v>
      </c>
      <c r="CL289" s="45">
        <f t="shared" si="659"/>
        <v>0</v>
      </c>
      <c r="CM289" s="45">
        <f t="shared" si="659"/>
        <v>0</v>
      </c>
      <c r="CN289" s="45"/>
      <c r="CO289" s="45"/>
      <c r="CP289" s="45">
        <f t="shared" si="659"/>
        <v>0</v>
      </c>
      <c r="CQ289" s="45">
        <f t="shared" si="659"/>
        <v>0</v>
      </c>
      <c r="CR289" s="45">
        <f t="shared" si="659"/>
        <v>0</v>
      </c>
      <c r="CS289" s="45">
        <f t="shared" si="659"/>
        <v>0</v>
      </c>
      <c r="CT289" s="46">
        <f t="shared" si="659"/>
        <v>0</v>
      </c>
      <c r="CU289" s="43"/>
    </row>
    <row r="290" spans="1:124" s="51" customFormat="1" ht="31.2" x14ac:dyDescent="0.3">
      <c r="A290" s="47" t="s">
        <v>1</v>
      </c>
      <c r="B290" s="47" t="s">
        <v>92</v>
      </c>
      <c r="C290" s="16" t="s">
        <v>596</v>
      </c>
      <c r="D290" s="45">
        <f>SUM(E290+BY290+CQ290)</f>
        <v>48252116</v>
      </c>
      <c r="E290" s="48">
        <f>SUM(F290+BA290)</f>
        <v>48252116</v>
      </c>
      <c r="F290" s="48">
        <f>SUM(G290+H290+I290+P290+S290+T290+U290+AE290+AD290)</f>
        <v>0</v>
      </c>
      <c r="G290" s="48">
        <v>0</v>
      </c>
      <c r="H290" s="48">
        <v>0</v>
      </c>
      <c r="I290" s="48">
        <f t="shared" ref="I290:I300" si="660">SUM(J290:O290)</f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f t="shared" ref="P290:P300" si="661">SUM(Q290:R290)</f>
        <v>0</v>
      </c>
      <c r="Q290" s="48">
        <v>0</v>
      </c>
      <c r="R290" s="48">
        <v>0</v>
      </c>
      <c r="S290" s="48">
        <v>0</v>
      </c>
      <c r="T290" s="48">
        <v>0</v>
      </c>
      <c r="U290" s="48">
        <f t="shared" ref="U290" si="662">SUM(V290:AC290)</f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0</v>
      </c>
      <c r="AE290" s="48">
        <f>SUM(AF290:AZ290)</f>
        <v>0</v>
      </c>
      <c r="AF290" s="48">
        <v>0</v>
      </c>
      <c r="AG290" s="48">
        <v>0</v>
      </c>
      <c r="AH290" s="48">
        <v>0</v>
      </c>
      <c r="AI290" s="48">
        <v>0</v>
      </c>
      <c r="AJ290" s="48">
        <v>0</v>
      </c>
      <c r="AK290" s="48">
        <v>0</v>
      </c>
      <c r="AL290" s="48">
        <v>0</v>
      </c>
      <c r="AM290" s="48">
        <v>0</v>
      </c>
      <c r="AN290" s="48">
        <v>0</v>
      </c>
      <c r="AO290" s="48">
        <v>0</v>
      </c>
      <c r="AP290" s="48">
        <v>0</v>
      </c>
      <c r="AQ290" s="48">
        <v>0</v>
      </c>
      <c r="AR290" s="48">
        <v>0</v>
      </c>
      <c r="AS290" s="48">
        <v>0</v>
      </c>
      <c r="AT290" s="48">
        <v>0</v>
      </c>
      <c r="AU290" s="48">
        <v>0</v>
      </c>
      <c r="AV290" s="48">
        <v>0</v>
      </c>
      <c r="AW290" s="48">
        <v>0</v>
      </c>
      <c r="AX290" s="48">
        <v>0</v>
      </c>
      <c r="AY290" s="48"/>
      <c r="AZ290" s="48"/>
      <c r="BA290" s="48">
        <f>SUM(BB290+BF290+BI290+BJ290+BM290)</f>
        <v>48252116</v>
      </c>
      <c r="BB290" s="48">
        <f>SUM(BC290:BE290)</f>
        <v>0</v>
      </c>
      <c r="BC290" s="48">
        <v>0</v>
      </c>
      <c r="BD290" s="48">
        <v>0</v>
      </c>
      <c r="BE290" s="48">
        <v>0</v>
      </c>
      <c r="BF290" s="48">
        <f>SUM(BH290:BH290)</f>
        <v>0</v>
      </c>
      <c r="BG290" s="48">
        <v>0</v>
      </c>
      <c r="BH290" s="48">
        <v>0</v>
      </c>
      <c r="BI290" s="48">
        <v>0</v>
      </c>
      <c r="BJ290" s="48">
        <f t="shared" ref="BJ290:BJ300" si="663">SUM(BK290)</f>
        <v>0</v>
      </c>
      <c r="BK290" s="48">
        <v>0</v>
      </c>
      <c r="BL290" s="48">
        <v>0</v>
      </c>
      <c r="BM290" s="48">
        <f>SUM(BN290:BX290)</f>
        <v>48252116</v>
      </c>
      <c r="BN290" s="48">
        <v>0</v>
      </c>
      <c r="BO290" s="48">
        <v>0</v>
      </c>
      <c r="BP290" s="48">
        <v>0</v>
      </c>
      <c r="BQ290" s="48">
        <v>0</v>
      </c>
      <c r="BR290" s="48">
        <v>0</v>
      </c>
      <c r="BS290" s="48">
        <v>0</v>
      </c>
      <c r="BT290" s="48">
        <v>0</v>
      </c>
      <c r="BU290" s="48">
        <v>0</v>
      </c>
      <c r="BV290" s="48">
        <v>0</v>
      </c>
      <c r="BW290" s="48">
        <v>0</v>
      </c>
      <c r="BX290" s="48">
        <v>48252116</v>
      </c>
      <c r="BY290" s="48">
        <f t="shared" si="636"/>
        <v>0</v>
      </c>
      <c r="BZ290" s="48">
        <f>SUM(CA290+CD290+CJ290)</f>
        <v>0</v>
      </c>
      <c r="CA290" s="48">
        <f t="shared" ref="CA290:CA300" si="664">SUM(CB290:CC290)</f>
        <v>0</v>
      </c>
      <c r="CB290" s="48">
        <v>0</v>
      </c>
      <c r="CC290" s="48">
        <v>0</v>
      </c>
      <c r="CD290" s="48">
        <f>SUM(CE290:CI290)</f>
        <v>0</v>
      </c>
      <c r="CE290" s="48">
        <v>0</v>
      </c>
      <c r="CF290" s="48"/>
      <c r="CG290" s="48">
        <v>0</v>
      </c>
      <c r="CH290" s="48">
        <v>0</v>
      </c>
      <c r="CI290" s="48">
        <v>0</v>
      </c>
      <c r="CJ290" s="48">
        <f>SUM(CK290:CO290)</f>
        <v>0</v>
      </c>
      <c r="CK290" s="48">
        <v>0</v>
      </c>
      <c r="CL290" s="48"/>
      <c r="CM290" s="48">
        <v>0</v>
      </c>
      <c r="CN290" s="48"/>
      <c r="CO290" s="48"/>
      <c r="CP290" s="48">
        <v>0</v>
      </c>
      <c r="CQ290" s="48">
        <f t="shared" ref="CQ290:CQ300" si="665">SUM(CR290)</f>
        <v>0</v>
      </c>
      <c r="CR290" s="48">
        <f t="shared" ref="CR290:CR300" si="666">SUM(CS290:CT290)</f>
        <v>0</v>
      </c>
      <c r="CS290" s="48">
        <v>0</v>
      </c>
      <c r="CT290" s="50">
        <v>0</v>
      </c>
    </row>
    <row r="291" spans="1:124" s="43" customFormat="1" ht="15.6" x14ac:dyDescent="0.3">
      <c r="A291" s="39" t="s">
        <v>347</v>
      </c>
      <c r="B291" s="39" t="s">
        <v>1</v>
      </c>
      <c r="C291" s="15" t="s">
        <v>348</v>
      </c>
      <c r="D291" s="45">
        <f t="shared" ref="D291:AK291" si="667">SUM(D292)</f>
        <v>206980240</v>
      </c>
      <c r="E291" s="45">
        <f t="shared" si="667"/>
        <v>450000</v>
      </c>
      <c r="F291" s="45">
        <f t="shared" si="667"/>
        <v>450000</v>
      </c>
      <c r="G291" s="45">
        <f t="shared" si="667"/>
        <v>0</v>
      </c>
      <c r="H291" s="45">
        <f t="shared" si="667"/>
        <v>0</v>
      </c>
      <c r="I291" s="45">
        <f t="shared" si="667"/>
        <v>0</v>
      </c>
      <c r="J291" s="45">
        <f t="shared" si="667"/>
        <v>0</v>
      </c>
      <c r="K291" s="45">
        <f t="shared" si="667"/>
        <v>0</v>
      </c>
      <c r="L291" s="45">
        <f t="shared" si="667"/>
        <v>0</v>
      </c>
      <c r="M291" s="45">
        <f t="shared" si="667"/>
        <v>0</v>
      </c>
      <c r="N291" s="45">
        <f t="shared" si="667"/>
        <v>0</v>
      </c>
      <c r="O291" s="45">
        <f t="shared" si="667"/>
        <v>0</v>
      </c>
      <c r="P291" s="45">
        <f t="shared" si="667"/>
        <v>0</v>
      </c>
      <c r="Q291" s="45">
        <f t="shared" si="667"/>
        <v>0</v>
      </c>
      <c r="R291" s="45">
        <f t="shared" si="667"/>
        <v>0</v>
      </c>
      <c r="S291" s="45">
        <f t="shared" si="667"/>
        <v>0</v>
      </c>
      <c r="T291" s="45">
        <f t="shared" si="667"/>
        <v>0</v>
      </c>
      <c r="U291" s="45">
        <f t="shared" si="667"/>
        <v>0</v>
      </c>
      <c r="V291" s="45">
        <f t="shared" si="667"/>
        <v>0</v>
      </c>
      <c r="W291" s="45">
        <f t="shared" si="667"/>
        <v>0</v>
      </c>
      <c r="X291" s="45">
        <f t="shared" si="667"/>
        <v>0</v>
      </c>
      <c r="Y291" s="45">
        <f t="shared" si="667"/>
        <v>0</v>
      </c>
      <c r="Z291" s="45">
        <f t="shared" si="667"/>
        <v>0</v>
      </c>
      <c r="AA291" s="45">
        <f t="shared" si="667"/>
        <v>0</v>
      </c>
      <c r="AB291" s="45">
        <f t="shared" si="667"/>
        <v>0</v>
      </c>
      <c r="AC291" s="45">
        <f t="shared" si="667"/>
        <v>0</v>
      </c>
      <c r="AD291" s="45">
        <f t="shared" si="667"/>
        <v>0</v>
      </c>
      <c r="AE291" s="45">
        <f t="shared" si="667"/>
        <v>450000</v>
      </c>
      <c r="AF291" s="45">
        <f t="shared" si="667"/>
        <v>0</v>
      </c>
      <c r="AG291" s="45">
        <f t="shared" si="667"/>
        <v>0</v>
      </c>
      <c r="AH291" s="45">
        <f t="shared" si="667"/>
        <v>0</v>
      </c>
      <c r="AI291" s="45">
        <f t="shared" si="667"/>
        <v>0</v>
      </c>
      <c r="AJ291" s="45">
        <f t="shared" si="667"/>
        <v>0</v>
      </c>
      <c r="AK291" s="45">
        <f t="shared" si="667"/>
        <v>0</v>
      </c>
      <c r="AL291" s="45">
        <f t="shared" ref="AL291:CT291" si="668">SUM(AL292)</f>
        <v>0</v>
      </c>
      <c r="AM291" s="45">
        <f t="shared" si="668"/>
        <v>0</v>
      </c>
      <c r="AN291" s="45">
        <f t="shared" si="668"/>
        <v>0</v>
      </c>
      <c r="AO291" s="45">
        <f t="shared" si="668"/>
        <v>0</v>
      </c>
      <c r="AP291" s="45">
        <f t="shared" si="668"/>
        <v>0</v>
      </c>
      <c r="AQ291" s="45">
        <f t="shared" si="668"/>
        <v>0</v>
      </c>
      <c r="AR291" s="45">
        <f t="shared" si="668"/>
        <v>0</v>
      </c>
      <c r="AS291" s="45">
        <f t="shared" si="668"/>
        <v>0</v>
      </c>
      <c r="AT291" s="45">
        <f t="shared" si="668"/>
        <v>0</v>
      </c>
      <c r="AU291" s="45">
        <f t="shared" si="668"/>
        <v>0</v>
      </c>
      <c r="AV291" s="45">
        <f t="shared" si="668"/>
        <v>0</v>
      </c>
      <c r="AW291" s="45">
        <f t="shared" si="668"/>
        <v>0</v>
      </c>
      <c r="AX291" s="45">
        <f t="shared" si="668"/>
        <v>0</v>
      </c>
      <c r="AY291" s="45"/>
      <c r="AZ291" s="45">
        <f t="shared" si="668"/>
        <v>450000</v>
      </c>
      <c r="BA291" s="45">
        <f t="shared" si="668"/>
        <v>0</v>
      </c>
      <c r="BB291" s="45">
        <f t="shared" si="668"/>
        <v>0</v>
      </c>
      <c r="BC291" s="45">
        <f t="shared" si="668"/>
        <v>0</v>
      </c>
      <c r="BD291" s="45">
        <f t="shared" si="668"/>
        <v>0</v>
      </c>
      <c r="BE291" s="45">
        <f t="shared" si="668"/>
        <v>0</v>
      </c>
      <c r="BF291" s="45">
        <f t="shared" si="668"/>
        <v>0</v>
      </c>
      <c r="BG291" s="45">
        <f t="shared" si="668"/>
        <v>0</v>
      </c>
      <c r="BH291" s="45">
        <f t="shared" si="668"/>
        <v>0</v>
      </c>
      <c r="BI291" s="45">
        <f t="shared" si="668"/>
        <v>0</v>
      </c>
      <c r="BJ291" s="45">
        <f t="shared" si="668"/>
        <v>0</v>
      </c>
      <c r="BK291" s="45">
        <f t="shared" si="668"/>
        <v>0</v>
      </c>
      <c r="BL291" s="45">
        <f t="shared" si="668"/>
        <v>0</v>
      </c>
      <c r="BM291" s="45">
        <f t="shared" si="668"/>
        <v>0</v>
      </c>
      <c r="BN291" s="45">
        <f t="shared" si="668"/>
        <v>0</v>
      </c>
      <c r="BO291" s="45">
        <f t="shared" si="668"/>
        <v>0</v>
      </c>
      <c r="BP291" s="45">
        <f t="shared" si="668"/>
        <v>0</v>
      </c>
      <c r="BQ291" s="45">
        <f t="shared" si="668"/>
        <v>0</v>
      </c>
      <c r="BR291" s="45">
        <f t="shared" si="668"/>
        <v>0</v>
      </c>
      <c r="BS291" s="45">
        <f t="shared" si="668"/>
        <v>0</v>
      </c>
      <c r="BT291" s="45">
        <f t="shared" si="668"/>
        <v>0</v>
      </c>
      <c r="BU291" s="45">
        <f t="shared" si="668"/>
        <v>0</v>
      </c>
      <c r="BV291" s="45">
        <f t="shared" si="668"/>
        <v>0</v>
      </c>
      <c r="BW291" s="45">
        <f t="shared" si="668"/>
        <v>0</v>
      </c>
      <c r="BX291" s="45">
        <f t="shared" si="668"/>
        <v>0</v>
      </c>
      <c r="BY291" s="45">
        <f t="shared" si="636"/>
        <v>206530240</v>
      </c>
      <c r="BZ291" s="45">
        <f t="shared" si="668"/>
        <v>206530240</v>
      </c>
      <c r="CA291" s="45">
        <f t="shared" si="668"/>
        <v>600000</v>
      </c>
      <c r="CB291" s="45">
        <f t="shared" si="668"/>
        <v>0</v>
      </c>
      <c r="CC291" s="45">
        <f t="shared" si="668"/>
        <v>600000</v>
      </c>
      <c r="CD291" s="45">
        <f t="shared" si="668"/>
        <v>83110961</v>
      </c>
      <c r="CE291" s="45">
        <f t="shared" si="668"/>
        <v>2820000</v>
      </c>
      <c r="CF291" s="45">
        <f t="shared" si="668"/>
        <v>67141620</v>
      </c>
      <c r="CG291" s="45">
        <f t="shared" si="668"/>
        <v>11399341</v>
      </c>
      <c r="CH291" s="45">
        <f t="shared" si="668"/>
        <v>950000</v>
      </c>
      <c r="CI291" s="45">
        <f t="shared" si="668"/>
        <v>800000</v>
      </c>
      <c r="CJ291" s="45">
        <f t="shared" si="668"/>
        <v>122819279</v>
      </c>
      <c r="CK291" s="45">
        <f t="shared" si="668"/>
        <v>1987189</v>
      </c>
      <c r="CL291" s="45">
        <f t="shared" si="668"/>
        <v>84263695</v>
      </c>
      <c r="CM291" s="45">
        <f t="shared" si="668"/>
        <v>34493761</v>
      </c>
      <c r="CN291" s="45">
        <f t="shared" si="668"/>
        <v>74634</v>
      </c>
      <c r="CO291" s="45">
        <f t="shared" si="668"/>
        <v>2000000</v>
      </c>
      <c r="CP291" s="45">
        <f t="shared" si="668"/>
        <v>0</v>
      </c>
      <c r="CQ291" s="45">
        <f t="shared" si="668"/>
        <v>0</v>
      </c>
      <c r="CR291" s="45">
        <f t="shared" si="668"/>
        <v>0</v>
      </c>
      <c r="CS291" s="45">
        <f t="shared" si="668"/>
        <v>0</v>
      </c>
      <c r="CT291" s="45">
        <f t="shared" si="668"/>
        <v>0</v>
      </c>
    </row>
    <row r="292" spans="1:124" s="51" customFormat="1" ht="15.6" x14ac:dyDescent="0.3">
      <c r="A292" s="47" t="s">
        <v>1</v>
      </c>
      <c r="B292" s="47" t="s">
        <v>349</v>
      </c>
      <c r="C292" s="16" t="s">
        <v>348</v>
      </c>
      <c r="D292" s="45">
        <f>SUM(E292+BY292+CQ292)</f>
        <v>206980240</v>
      </c>
      <c r="E292" s="48">
        <f>SUM(F292+BA292)</f>
        <v>450000</v>
      </c>
      <c r="F292" s="48">
        <f>SUM(G292+H292+I292+P292+S292+T292+U292+AE292+AD292)</f>
        <v>450000</v>
      </c>
      <c r="G292" s="48">
        <v>0</v>
      </c>
      <c r="H292" s="48">
        <v>0</v>
      </c>
      <c r="I292" s="48">
        <f t="shared" si="660"/>
        <v>0</v>
      </c>
      <c r="J292" s="48">
        <f>3111047-3111047</f>
        <v>0</v>
      </c>
      <c r="K292" s="48"/>
      <c r="L292" s="48">
        <v>0</v>
      </c>
      <c r="M292" s="48">
        <v>0</v>
      </c>
      <c r="N292" s="48"/>
      <c r="O292" s="49"/>
      <c r="P292" s="48">
        <f t="shared" si="661"/>
        <v>0</v>
      </c>
      <c r="Q292" s="48">
        <v>0</v>
      </c>
      <c r="R292" s="48">
        <v>0</v>
      </c>
      <c r="S292" s="48">
        <v>0</v>
      </c>
      <c r="T292" s="48">
        <v>0</v>
      </c>
      <c r="U292" s="48">
        <f t="shared" ref="U292" si="669">SUM(V292:AC292)</f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0</v>
      </c>
      <c r="AE292" s="48">
        <f>SUM(AF292:AZ292)</f>
        <v>450000</v>
      </c>
      <c r="AF292" s="48">
        <v>0</v>
      </c>
      <c r="AG292" s="48">
        <v>0</v>
      </c>
      <c r="AH292" s="26">
        <v>0</v>
      </c>
      <c r="AI292" s="48">
        <v>0</v>
      </c>
      <c r="AJ292" s="48">
        <v>0</v>
      </c>
      <c r="AK292" s="48">
        <v>0</v>
      </c>
      <c r="AL292" s="48">
        <v>0</v>
      </c>
      <c r="AM292" s="48">
        <v>0</v>
      </c>
      <c r="AN292" s="48">
        <v>0</v>
      </c>
      <c r="AO292" s="48">
        <v>0</v>
      </c>
      <c r="AP292" s="48">
        <v>0</v>
      </c>
      <c r="AQ292" s="48">
        <v>0</v>
      </c>
      <c r="AR292" s="48">
        <v>0</v>
      </c>
      <c r="AS292" s="48">
        <v>0</v>
      </c>
      <c r="AT292" s="48">
        <v>0</v>
      </c>
      <c r="AU292" s="48">
        <v>0</v>
      </c>
      <c r="AV292" s="49">
        <v>0</v>
      </c>
      <c r="AW292" s="48">
        <v>0</v>
      </c>
      <c r="AX292" s="48">
        <v>0</v>
      </c>
      <c r="AY292" s="48">
        <v>0</v>
      </c>
      <c r="AZ292" s="48">
        <v>450000</v>
      </c>
      <c r="BA292" s="48">
        <f>SUM(BB292+BF292+BI292+BJ292+BM292)</f>
        <v>0</v>
      </c>
      <c r="BB292" s="48">
        <f>SUM(BC292:BE292)</f>
        <v>0</v>
      </c>
      <c r="BC292" s="48">
        <v>0</v>
      </c>
      <c r="BD292" s="48">
        <v>0</v>
      </c>
      <c r="BE292" s="48">
        <v>0</v>
      </c>
      <c r="BF292" s="48">
        <f>SUM(BH292:BH292)</f>
        <v>0</v>
      </c>
      <c r="BG292" s="48">
        <v>0</v>
      </c>
      <c r="BH292" s="48">
        <v>0</v>
      </c>
      <c r="BI292" s="48">
        <v>0</v>
      </c>
      <c r="BJ292" s="48">
        <f t="shared" si="663"/>
        <v>0</v>
      </c>
      <c r="BK292" s="48">
        <v>0</v>
      </c>
      <c r="BL292" s="48">
        <v>0</v>
      </c>
      <c r="BM292" s="48">
        <f>SUM(BN292:BX292)</f>
        <v>0</v>
      </c>
      <c r="BN292" s="48">
        <v>0</v>
      </c>
      <c r="BO292" s="48">
        <v>0</v>
      </c>
      <c r="BP292" s="48">
        <v>0</v>
      </c>
      <c r="BQ292" s="48">
        <v>0</v>
      </c>
      <c r="BR292" s="48">
        <v>0</v>
      </c>
      <c r="BS292" s="48">
        <v>0</v>
      </c>
      <c r="BT292" s="48">
        <v>0</v>
      </c>
      <c r="BU292" s="49"/>
      <c r="BV292" s="48">
        <v>0</v>
      </c>
      <c r="BW292" s="48">
        <v>0</v>
      </c>
      <c r="BX292" s="48">
        <v>0</v>
      </c>
      <c r="BY292" s="48">
        <f t="shared" si="636"/>
        <v>206530240</v>
      </c>
      <c r="BZ292" s="48">
        <f>SUM(CA292+CD292+CJ292)</f>
        <v>206530240</v>
      </c>
      <c r="CA292" s="48">
        <f t="shared" si="664"/>
        <v>600000</v>
      </c>
      <c r="CB292" s="48"/>
      <c r="CC292" s="61">
        <v>600000</v>
      </c>
      <c r="CD292" s="48">
        <f>SUM(CE292:CI292)</f>
        <v>83110961</v>
      </c>
      <c r="CE292" s="49">
        <v>2820000</v>
      </c>
      <c r="CF292" s="49">
        <v>67141620</v>
      </c>
      <c r="CG292" s="53">
        <v>11399341</v>
      </c>
      <c r="CH292" s="53">
        <v>950000</v>
      </c>
      <c r="CI292" s="53">
        <v>800000</v>
      </c>
      <c r="CJ292" s="48">
        <f>SUM(CK292:CO292)</f>
        <v>122819279</v>
      </c>
      <c r="CK292" s="53">
        <v>1987189</v>
      </c>
      <c r="CL292" s="53">
        <v>84263695</v>
      </c>
      <c r="CM292" s="48">
        <v>34493761</v>
      </c>
      <c r="CN292" s="48">
        <v>74634</v>
      </c>
      <c r="CO292" s="48">
        <v>2000000</v>
      </c>
      <c r="CP292" s="48"/>
      <c r="CQ292" s="48">
        <f t="shared" si="665"/>
        <v>0</v>
      </c>
      <c r="CR292" s="48">
        <f t="shared" si="666"/>
        <v>0</v>
      </c>
      <c r="CS292" s="48">
        <v>0</v>
      </c>
      <c r="CT292" s="50">
        <v>0</v>
      </c>
    </row>
    <row r="293" spans="1:124" s="43" customFormat="1" ht="15.6" x14ac:dyDescent="0.3">
      <c r="A293" s="39" t="s">
        <v>350</v>
      </c>
      <c r="B293" s="39" t="s">
        <v>1</v>
      </c>
      <c r="C293" s="15" t="s">
        <v>351</v>
      </c>
      <c r="D293" s="45">
        <f t="shared" ref="D293:BP293" si="670">SUM(D294)</f>
        <v>20701609</v>
      </c>
      <c r="E293" s="45">
        <f t="shared" si="670"/>
        <v>20701609</v>
      </c>
      <c r="F293" s="45">
        <f t="shared" si="670"/>
        <v>20701609</v>
      </c>
      <c r="G293" s="45">
        <f t="shared" si="670"/>
        <v>0</v>
      </c>
      <c r="H293" s="45">
        <f t="shared" si="670"/>
        <v>0</v>
      </c>
      <c r="I293" s="45">
        <f t="shared" si="670"/>
        <v>0</v>
      </c>
      <c r="J293" s="45">
        <f t="shared" si="670"/>
        <v>0</v>
      </c>
      <c r="K293" s="45">
        <f t="shared" si="670"/>
        <v>0</v>
      </c>
      <c r="L293" s="45">
        <f t="shared" si="670"/>
        <v>0</v>
      </c>
      <c r="M293" s="45">
        <f t="shared" si="670"/>
        <v>0</v>
      </c>
      <c r="N293" s="45">
        <f t="shared" si="670"/>
        <v>0</v>
      </c>
      <c r="O293" s="45">
        <f t="shared" si="670"/>
        <v>0</v>
      </c>
      <c r="P293" s="45">
        <f t="shared" si="670"/>
        <v>0</v>
      </c>
      <c r="Q293" s="45">
        <f t="shared" si="670"/>
        <v>0</v>
      </c>
      <c r="R293" s="45">
        <f t="shared" si="670"/>
        <v>0</v>
      </c>
      <c r="S293" s="45">
        <f t="shared" si="670"/>
        <v>0</v>
      </c>
      <c r="T293" s="45">
        <f t="shared" si="670"/>
        <v>0</v>
      </c>
      <c r="U293" s="45">
        <f t="shared" si="670"/>
        <v>0</v>
      </c>
      <c r="V293" s="45">
        <f t="shared" si="670"/>
        <v>0</v>
      </c>
      <c r="W293" s="45">
        <f t="shared" si="670"/>
        <v>0</v>
      </c>
      <c r="X293" s="45">
        <f t="shared" si="670"/>
        <v>0</v>
      </c>
      <c r="Y293" s="45">
        <f t="shared" si="670"/>
        <v>0</v>
      </c>
      <c r="Z293" s="45">
        <f t="shared" si="670"/>
        <v>0</v>
      </c>
      <c r="AA293" s="45">
        <f t="shared" si="670"/>
        <v>0</v>
      </c>
      <c r="AB293" s="45">
        <f t="shared" si="670"/>
        <v>0</v>
      </c>
      <c r="AC293" s="45">
        <f t="shared" si="670"/>
        <v>0</v>
      </c>
      <c r="AD293" s="45">
        <f t="shared" si="670"/>
        <v>0</v>
      </c>
      <c r="AE293" s="45">
        <f t="shared" si="670"/>
        <v>20701609</v>
      </c>
      <c r="AF293" s="45">
        <f t="shared" si="670"/>
        <v>0</v>
      </c>
      <c r="AG293" s="45">
        <f t="shared" si="670"/>
        <v>0</v>
      </c>
      <c r="AH293" s="45">
        <f t="shared" si="670"/>
        <v>0</v>
      </c>
      <c r="AI293" s="45">
        <f t="shared" si="670"/>
        <v>0</v>
      </c>
      <c r="AJ293" s="45">
        <f t="shared" si="670"/>
        <v>0</v>
      </c>
      <c r="AK293" s="45">
        <f t="shared" si="670"/>
        <v>0</v>
      </c>
      <c r="AL293" s="45">
        <f t="shared" si="670"/>
        <v>0</v>
      </c>
      <c r="AM293" s="45">
        <f t="shared" si="670"/>
        <v>0</v>
      </c>
      <c r="AN293" s="45">
        <f t="shared" si="670"/>
        <v>0</v>
      </c>
      <c r="AO293" s="45">
        <f t="shared" si="670"/>
        <v>0</v>
      </c>
      <c r="AP293" s="45">
        <f t="shared" si="670"/>
        <v>0</v>
      </c>
      <c r="AQ293" s="45">
        <f t="shared" si="670"/>
        <v>0</v>
      </c>
      <c r="AR293" s="45">
        <f t="shared" si="670"/>
        <v>0</v>
      </c>
      <c r="AS293" s="45">
        <f t="shared" si="670"/>
        <v>0</v>
      </c>
      <c r="AT293" s="45">
        <f t="shared" si="670"/>
        <v>0</v>
      </c>
      <c r="AU293" s="45">
        <f t="shared" si="670"/>
        <v>0</v>
      </c>
      <c r="AV293" s="45">
        <f t="shared" si="670"/>
        <v>0</v>
      </c>
      <c r="AW293" s="45">
        <f t="shared" si="670"/>
        <v>0</v>
      </c>
      <c r="AX293" s="45">
        <f t="shared" si="670"/>
        <v>0</v>
      </c>
      <c r="AY293" s="45"/>
      <c r="AZ293" s="45">
        <f t="shared" si="670"/>
        <v>20701609</v>
      </c>
      <c r="BA293" s="45">
        <f t="shared" si="670"/>
        <v>0</v>
      </c>
      <c r="BB293" s="45">
        <f t="shared" si="670"/>
        <v>0</v>
      </c>
      <c r="BC293" s="45">
        <f t="shared" si="670"/>
        <v>0</v>
      </c>
      <c r="BD293" s="45">
        <f t="shared" si="670"/>
        <v>0</v>
      </c>
      <c r="BE293" s="45">
        <f t="shared" si="670"/>
        <v>0</v>
      </c>
      <c r="BF293" s="45">
        <f t="shared" si="670"/>
        <v>0</v>
      </c>
      <c r="BG293" s="45">
        <f t="shared" si="670"/>
        <v>0</v>
      </c>
      <c r="BH293" s="45">
        <f t="shared" si="670"/>
        <v>0</v>
      </c>
      <c r="BI293" s="45">
        <f t="shared" si="670"/>
        <v>0</v>
      </c>
      <c r="BJ293" s="45">
        <f t="shared" si="670"/>
        <v>0</v>
      </c>
      <c r="BK293" s="45">
        <f t="shared" si="670"/>
        <v>0</v>
      </c>
      <c r="BL293" s="45">
        <f t="shared" si="670"/>
        <v>0</v>
      </c>
      <c r="BM293" s="45">
        <f t="shared" si="670"/>
        <v>0</v>
      </c>
      <c r="BN293" s="45">
        <f t="shared" si="670"/>
        <v>0</v>
      </c>
      <c r="BO293" s="45">
        <f t="shared" si="670"/>
        <v>0</v>
      </c>
      <c r="BP293" s="45">
        <f t="shared" si="670"/>
        <v>0</v>
      </c>
      <c r="BQ293" s="45">
        <f t="shared" ref="BQ293:CT293" si="671">SUM(BQ294)</f>
        <v>0</v>
      </c>
      <c r="BR293" s="45">
        <f t="shared" si="671"/>
        <v>0</v>
      </c>
      <c r="BS293" s="45">
        <f t="shared" si="671"/>
        <v>0</v>
      </c>
      <c r="BT293" s="45">
        <f t="shared" si="671"/>
        <v>0</v>
      </c>
      <c r="BU293" s="45">
        <f t="shared" si="671"/>
        <v>0</v>
      </c>
      <c r="BV293" s="45">
        <f t="shared" si="671"/>
        <v>0</v>
      </c>
      <c r="BW293" s="45">
        <f t="shared" si="671"/>
        <v>0</v>
      </c>
      <c r="BX293" s="45">
        <f t="shared" si="671"/>
        <v>0</v>
      </c>
      <c r="BY293" s="45">
        <f t="shared" si="636"/>
        <v>0</v>
      </c>
      <c r="BZ293" s="45">
        <f t="shared" si="671"/>
        <v>0</v>
      </c>
      <c r="CA293" s="45">
        <f t="shared" si="671"/>
        <v>0</v>
      </c>
      <c r="CB293" s="45">
        <f t="shared" si="671"/>
        <v>0</v>
      </c>
      <c r="CC293" s="45">
        <f t="shared" si="671"/>
        <v>0</v>
      </c>
      <c r="CD293" s="45">
        <f t="shared" si="671"/>
        <v>0</v>
      </c>
      <c r="CE293" s="45">
        <f t="shared" si="671"/>
        <v>0</v>
      </c>
      <c r="CF293" s="45">
        <f t="shared" si="671"/>
        <v>0</v>
      </c>
      <c r="CG293" s="45">
        <f t="shared" si="671"/>
        <v>0</v>
      </c>
      <c r="CH293" s="45">
        <f t="shared" si="671"/>
        <v>0</v>
      </c>
      <c r="CI293" s="45">
        <f t="shared" si="671"/>
        <v>0</v>
      </c>
      <c r="CJ293" s="45">
        <f t="shared" si="671"/>
        <v>0</v>
      </c>
      <c r="CK293" s="45">
        <f t="shared" si="671"/>
        <v>0</v>
      </c>
      <c r="CL293" s="45">
        <f t="shared" si="671"/>
        <v>0</v>
      </c>
      <c r="CM293" s="45">
        <f t="shared" si="671"/>
        <v>0</v>
      </c>
      <c r="CN293" s="45"/>
      <c r="CO293" s="45"/>
      <c r="CP293" s="45">
        <f t="shared" si="671"/>
        <v>0</v>
      </c>
      <c r="CQ293" s="45">
        <f t="shared" si="671"/>
        <v>0</v>
      </c>
      <c r="CR293" s="45">
        <f t="shared" si="671"/>
        <v>0</v>
      </c>
      <c r="CS293" s="45">
        <f t="shared" si="671"/>
        <v>0</v>
      </c>
      <c r="CT293" s="46">
        <f t="shared" si="671"/>
        <v>0</v>
      </c>
    </row>
    <row r="294" spans="1:124" s="51" customFormat="1" ht="15.6" x14ac:dyDescent="0.3">
      <c r="A294" s="47" t="s">
        <v>1</v>
      </c>
      <c r="B294" s="47" t="s">
        <v>299</v>
      </c>
      <c r="C294" s="16" t="s">
        <v>351</v>
      </c>
      <c r="D294" s="45">
        <f>SUM(E294+BY294+CQ294)</f>
        <v>20701609</v>
      </c>
      <c r="E294" s="48">
        <f>SUM(F294+BA294)</f>
        <v>20701609</v>
      </c>
      <c r="F294" s="48">
        <f>SUM(G294+H294+I294+P294+S294+T294+U294+AE294+AD294)</f>
        <v>20701609</v>
      </c>
      <c r="G294" s="48">
        <v>0</v>
      </c>
      <c r="H294" s="48">
        <v>0</v>
      </c>
      <c r="I294" s="48">
        <f t="shared" si="660"/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f t="shared" si="661"/>
        <v>0</v>
      </c>
      <c r="Q294" s="48">
        <v>0</v>
      </c>
      <c r="R294" s="48">
        <v>0</v>
      </c>
      <c r="S294" s="48">
        <v>0</v>
      </c>
      <c r="T294" s="48">
        <v>0</v>
      </c>
      <c r="U294" s="48">
        <f t="shared" ref="U294" si="672">SUM(V294:AC294)</f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0</v>
      </c>
      <c r="AE294" s="48">
        <f>SUM(AF294:AZ294)</f>
        <v>20701609</v>
      </c>
      <c r="AF294" s="48">
        <v>0</v>
      </c>
      <c r="AG294" s="48">
        <v>0</v>
      </c>
      <c r="AH294" s="48">
        <v>0</v>
      </c>
      <c r="AI294" s="48">
        <v>0</v>
      </c>
      <c r="AJ294" s="48">
        <v>0</v>
      </c>
      <c r="AK294" s="48">
        <v>0</v>
      </c>
      <c r="AL294" s="48">
        <v>0</v>
      </c>
      <c r="AM294" s="48">
        <v>0</v>
      </c>
      <c r="AN294" s="48">
        <v>0</v>
      </c>
      <c r="AO294" s="48">
        <v>0</v>
      </c>
      <c r="AP294" s="48">
        <v>0</v>
      </c>
      <c r="AQ294" s="48">
        <v>0</v>
      </c>
      <c r="AR294" s="48">
        <v>0</v>
      </c>
      <c r="AS294" s="48">
        <v>0</v>
      </c>
      <c r="AT294" s="48">
        <v>0</v>
      </c>
      <c r="AU294" s="48">
        <v>0</v>
      </c>
      <c r="AV294" s="48">
        <v>0</v>
      </c>
      <c r="AW294" s="48">
        <v>0</v>
      </c>
      <c r="AX294" s="48">
        <v>0</v>
      </c>
      <c r="AY294" s="48">
        <v>0</v>
      </c>
      <c r="AZ294" s="49">
        <v>20701609</v>
      </c>
      <c r="BA294" s="48">
        <f>SUM(BB294+BF294+BI294+BJ294+BM294)</f>
        <v>0</v>
      </c>
      <c r="BB294" s="48">
        <f>SUM(BC294:BE294)</f>
        <v>0</v>
      </c>
      <c r="BC294" s="48">
        <v>0</v>
      </c>
      <c r="BD294" s="48">
        <v>0</v>
      </c>
      <c r="BE294" s="48">
        <v>0</v>
      </c>
      <c r="BF294" s="48">
        <f>SUM(BH294:BH294)</f>
        <v>0</v>
      </c>
      <c r="BG294" s="48">
        <v>0</v>
      </c>
      <c r="BH294" s="48">
        <v>0</v>
      </c>
      <c r="BI294" s="48">
        <v>0</v>
      </c>
      <c r="BJ294" s="48">
        <f t="shared" si="663"/>
        <v>0</v>
      </c>
      <c r="BK294" s="48">
        <v>0</v>
      </c>
      <c r="BL294" s="48">
        <v>0</v>
      </c>
      <c r="BM294" s="48">
        <f>SUM(BN294:BX294)</f>
        <v>0</v>
      </c>
      <c r="BN294" s="48">
        <v>0</v>
      </c>
      <c r="BO294" s="48">
        <v>0</v>
      </c>
      <c r="BP294" s="48">
        <v>0</v>
      </c>
      <c r="BQ294" s="48">
        <v>0</v>
      </c>
      <c r="BR294" s="48">
        <v>0</v>
      </c>
      <c r="BS294" s="48">
        <v>0</v>
      </c>
      <c r="BT294" s="48">
        <v>0</v>
      </c>
      <c r="BU294" s="48">
        <v>0</v>
      </c>
      <c r="BV294" s="48">
        <v>0</v>
      </c>
      <c r="BW294" s="48">
        <v>0</v>
      </c>
      <c r="BX294" s="48">
        <v>0</v>
      </c>
      <c r="BY294" s="48">
        <f t="shared" si="636"/>
        <v>0</v>
      </c>
      <c r="BZ294" s="48">
        <f>SUM(CA294+CD294+CJ294)</f>
        <v>0</v>
      </c>
      <c r="CA294" s="48">
        <f t="shared" si="664"/>
        <v>0</v>
      </c>
      <c r="CB294" s="48">
        <v>0</v>
      </c>
      <c r="CC294" s="48">
        <v>0</v>
      </c>
      <c r="CD294" s="48">
        <f>SUM(CE294:CI294)</f>
        <v>0</v>
      </c>
      <c r="CE294" s="48">
        <v>0</v>
      </c>
      <c r="CF294" s="48">
        <v>0</v>
      </c>
      <c r="CG294" s="48">
        <v>0</v>
      </c>
      <c r="CH294" s="48">
        <v>0</v>
      </c>
      <c r="CI294" s="48">
        <v>0</v>
      </c>
      <c r="CJ294" s="48">
        <f>SUM(CK294:CO294)</f>
        <v>0</v>
      </c>
      <c r="CK294" s="48">
        <v>0</v>
      </c>
      <c r="CL294" s="48">
        <v>0</v>
      </c>
      <c r="CM294" s="48">
        <v>0</v>
      </c>
      <c r="CN294" s="48"/>
      <c r="CO294" s="48"/>
      <c r="CP294" s="48">
        <v>0</v>
      </c>
      <c r="CQ294" s="48">
        <f t="shared" si="665"/>
        <v>0</v>
      </c>
      <c r="CR294" s="48">
        <f t="shared" si="666"/>
        <v>0</v>
      </c>
      <c r="CS294" s="48">
        <v>0</v>
      </c>
      <c r="CT294" s="50">
        <v>0</v>
      </c>
    </row>
    <row r="295" spans="1:124" s="43" customFormat="1" ht="15.6" x14ac:dyDescent="0.3">
      <c r="A295" s="39" t="s">
        <v>352</v>
      </c>
      <c r="B295" s="39" t="s">
        <v>1</v>
      </c>
      <c r="C295" s="15" t="s">
        <v>353</v>
      </c>
      <c r="D295" s="45">
        <f t="shared" ref="D295:AK295" si="673">SUM(D296)</f>
        <v>9893699</v>
      </c>
      <c r="E295" s="45">
        <f t="shared" si="673"/>
        <v>9893699</v>
      </c>
      <c r="F295" s="45">
        <f t="shared" si="673"/>
        <v>0</v>
      </c>
      <c r="G295" s="45">
        <f t="shared" si="673"/>
        <v>0</v>
      </c>
      <c r="H295" s="45">
        <f t="shared" si="673"/>
        <v>0</v>
      </c>
      <c r="I295" s="45">
        <f t="shared" si="673"/>
        <v>0</v>
      </c>
      <c r="J295" s="45">
        <f t="shared" si="673"/>
        <v>0</v>
      </c>
      <c r="K295" s="45">
        <f t="shared" si="673"/>
        <v>0</v>
      </c>
      <c r="L295" s="45">
        <f t="shared" si="673"/>
        <v>0</v>
      </c>
      <c r="M295" s="45">
        <f t="shared" si="673"/>
        <v>0</v>
      </c>
      <c r="N295" s="45">
        <f t="shared" si="673"/>
        <v>0</v>
      </c>
      <c r="O295" s="45">
        <f t="shared" si="673"/>
        <v>0</v>
      </c>
      <c r="P295" s="45">
        <f t="shared" si="673"/>
        <v>0</v>
      </c>
      <c r="Q295" s="45">
        <f t="shared" si="673"/>
        <v>0</v>
      </c>
      <c r="R295" s="45">
        <f t="shared" si="673"/>
        <v>0</v>
      </c>
      <c r="S295" s="45">
        <f t="shared" si="673"/>
        <v>0</v>
      </c>
      <c r="T295" s="45">
        <f t="shared" si="673"/>
        <v>0</v>
      </c>
      <c r="U295" s="45">
        <f t="shared" si="673"/>
        <v>0</v>
      </c>
      <c r="V295" s="45">
        <f t="shared" si="673"/>
        <v>0</v>
      </c>
      <c r="W295" s="45">
        <f t="shared" si="673"/>
        <v>0</v>
      </c>
      <c r="X295" s="45">
        <f t="shared" si="673"/>
        <v>0</v>
      </c>
      <c r="Y295" s="45">
        <f t="shared" si="673"/>
        <v>0</v>
      </c>
      <c r="Z295" s="45">
        <f t="shared" si="673"/>
        <v>0</v>
      </c>
      <c r="AA295" s="45">
        <f t="shared" si="673"/>
        <v>0</v>
      </c>
      <c r="AB295" s="45">
        <f t="shared" si="673"/>
        <v>0</v>
      </c>
      <c r="AC295" s="45">
        <f t="shared" si="673"/>
        <v>0</v>
      </c>
      <c r="AD295" s="45">
        <f t="shared" si="673"/>
        <v>0</v>
      </c>
      <c r="AE295" s="45">
        <f t="shared" si="673"/>
        <v>0</v>
      </c>
      <c r="AF295" s="45">
        <f t="shared" si="673"/>
        <v>0</v>
      </c>
      <c r="AG295" s="45">
        <f t="shared" si="673"/>
        <v>0</v>
      </c>
      <c r="AH295" s="45">
        <f t="shared" si="673"/>
        <v>0</v>
      </c>
      <c r="AI295" s="45">
        <f t="shared" si="673"/>
        <v>0</v>
      </c>
      <c r="AJ295" s="45">
        <f t="shared" si="673"/>
        <v>0</v>
      </c>
      <c r="AK295" s="45">
        <f t="shared" si="673"/>
        <v>0</v>
      </c>
      <c r="AL295" s="45">
        <f t="shared" ref="AL295:CT295" si="674">SUM(AL296)</f>
        <v>0</v>
      </c>
      <c r="AM295" s="45">
        <f t="shared" si="674"/>
        <v>0</v>
      </c>
      <c r="AN295" s="45">
        <f t="shared" si="674"/>
        <v>0</v>
      </c>
      <c r="AO295" s="45">
        <f t="shared" si="674"/>
        <v>0</v>
      </c>
      <c r="AP295" s="45">
        <f t="shared" si="674"/>
        <v>0</v>
      </c>
      <c r="AQ295" s="45">
        <f t="shared" si="674"/>
        <v>0</v>
      </c>
      <c r="AR295" s="45">
        <f t="shared" si="674"/>
        <v>0</v>
      </c>
      <c r="AS295" s="45">
        <f t="shared" si="674"/>
        <v>0</v>
      </c>
      <c r="AT295" s="45">
        <f t="shared" si="674"/>
        <v>0</v>
      </c>
      <c r="AU295" s="45">
        <f t="shared" si="674"/>
        <v>0</v>
      </c>
      <c r="AV295" s="45">
        <f t="shared" si="674"/>
        <v>0</v>
      </c>
      <c r="AW295" s="45">
        <f t="shared" si="674"/>
        <v>0</v>
      </c>
      <c r="AX295" s="45">
        <f t="shared" si="674"/>
        <v>0</v>
      </c>
      <c r="AY295" s="45"/>
      <c r="AZ295" s="45">
        <f t="shared" si="674"/>
        <v>0</v>
      </c>
      <c r="BA295" s="45">
        <f t="shared" si="674"/>
        <v>9893699</v>
      </c>
      <c r="BB295" s="45">
        <f t="shared" si="674"/>
        <v>0</v>
      </c>
      <c r="BC295" s="45">
        <f t="shared" si="674"/>
        <v>0</v>
      </c>
      <c r="BD295" s="45">
        <f t="shared" si="674"/>
        <v>0</v>
      </c>
      <c r="BE295" s="45">
        <f t="shared" si="674"/>
        <v>0</v>
      </c>
      <c r="BF295" s="45">
        <f t="shared" si="674"/>
        <v>0</v>
      </c>
      <c r="BG295" s="45">
        <f t="shared" si="674"/>
        <v>0</v>
      </c>
      <c r="BH295" s="45">
        <f t="shared" si="674"/>
        <v>0</v>
      </c>
      <c r="BI295" s="45">
        <f t="shared" si="674"/>
        <v>0</v>
      </c>
      <c r="BJ295" s="45">
        <f t="shared" si="674"/>
        <v>0</v>
      </c>
      <c r="BK295" s="45">
        <f t="shared" si="674"/>
        <v>0</v>
      </c>
      <c r="BL295" s="45">
        <f t="shared" si="674"/>
        <v>0</v>
      </c>
      <c r="BM295" s="45">
        <f t="shared" si="674"/>
        <v>9893699</v>
      </c>
      <c r="BN295" s="45">
        <f t="shared" si="674"/>
        <v>0</v>
      </c>
      <c r="BO295" s="45">
        <f t="shared" si="674"/>
        <v>0</v>
      </c>
      <c r="BP295" s="45">
        <f t="shared" si="674"/>
        <v>0</v>
      </c>
      <c r="BQ295" s="45">
        <f t="shared" si="674"/>
        <v>0</v>
      </c>
      <c r="BR295" s="45">
        <f t="shared" si="674"/>
        <v>0</v>
      </c>
      <c r="BS295" s="45">
        <f t="shared" si="674"/>
        <v>0</v>
      </c>
      <c r="BT295" s="45">
        <f t="shared" si="674"/>
        <v>0</v>
      </c>
      <c r="BU295" s="45">
        <f t="shared" si="674"/>
        <v>0</v>
      </c>
      <c r="BV295" s="45">
        <f t="shared" si="674"/>
        <v>0</v>
      </c>
      <c r="BW295" s="45">
        <f t="shared" si="674"/>
        <v>0</v>
      </c>
      <c r="BX295" s="45">
        <f t="shared" si="674"/>
        <v>9893699</v>
      </c>
      <c r="BY295" s="45">
        <f t="shared" si="636"/>
        <v>0</v>
      </c>
      <c r="BZ295" s="45">
        <f t="shared" si="674"/>
        <v>0</v>
      </c>
      <c r="CA295" s="45">
        <f t="shared" si="674"/>
        <v>0</v>
      </c>
      <c r="CB295" s="45">
        <f t="shared" si="674"/>
        <v>0</v>
      </c>
      <c r="CC295" s="45">
        <f t="shared" si="674"/>
        <v>0</v>
      </c>
      <c r="CD295" s="45">
        <f t="shared" si="674"/>
        <v>0</v>
      </c>
      <c r="CE295" s="45">
        <f t="shared" si="674"/>
        <v>0</v>
      </c>
      <c r="CF295" s="45">
        <f t="shared" si="674"/>
        <v>0</v>
      </c>
      <c r="CG295" s="45">
        <f t="shared" si="674"/>
        <v>0</v>
      </c>
      <c r="CH295" s="45">
        <f t="shared" si="674"/>
        <v>0</v>
      </c>
      <c r="CI295" s="45">
        <f t="shared" si="674"/>
        <v>0</v>
      </c>
      <c r="CJ295" s="45">
        <f t="shared" si="674"/>
        <v>0</v>
      </c>
      <c r="CK295" s="45">
        <f t="shared" si="674"/>
        <v>0</v>
      </c>
      <c r="CL295" s="45">
        <f t="shared" si="674"/>
        <v>0</v>
      </c>
      <c r="CM295" s="45">
        <f t="shared" si="674"/>
        <v>0</v>
      </c>
      <c r="CN295" s="45"/>
      <c r="CO295" s="45"/>
      <c r="CP295" s="45">
        <f t="shared" si="674"/>
        <v>0</v>
      </c>
      <c r="CQ295" s="45">
        <f t="shared" si="674"/>
        <v>0</v>
      </c>
      <c r="CR295" s="45">
        <f t="shared" si="674"/>
        <v>0</v>
      </c>
      <c r="CS295" s="45">
        <f t="shared" si="674"/>
        <v>0</v>
      </c>
      <c r="CT295" s="46">
        <f t="shared" si="674"/>
        <v>0</v>
      </c>
    </row>
    <row r="296" spans="1:124" s="51" customFormat="1" ht="15.6" x14ac:dyDescent="0.3">
      <c r="A296" s="47" t="s">
        <v>1</v>
      </c>
      <c r="B296" s="47" t="s">
        <v>299</v>
      </c>
      <c r="C296" s="16" t="s">
        <v>353</v>
      </c>
      <c r="D296" s="45">
        <f>SUM(E296+BY296+CQ296)</f>
        <v>9893699</v>
      </c>
      <c r="E296" s="48">
        <f>SUM(F296+BA296)</f>
        <v>9893699</v>
      </c>
      <c r="F296" s="48">
        <f>SUM(G296+H296+I296+P296+S296+T296+U296+AE296+AD296)</f>
        <v>0</v>
      </c>
      <c r="G296" s="48">
        <v>0</v>
      </c>
      <c r="H296" s="48">
        <v>0</v>
      </c>
      <c r="I296" s="48">
        <f t="shared" si="660"/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f t="shared" si="661"/>
        <v>0</v>
      </c>
      <c r="Q296" s="48">
        <v>0</v>
      </c>
      <c r="R296" s="48">
        <v>0</v>
      </c>
      <c r="S296" s="48">
        <v>0</v>
      </c>
      <c r="T296" s="48">
        <v>0</v>
      </c>
      <c r="U296" s="48">
        <f t="shared" ref="U296" si="675">SUM(V296:AC296)</f>
        <v>0</v>
      </c>
      <c r="V296" s="48">
        <v>0</v>
      </c>
      <c r="W296" s="48">
        <v>0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0</v>
      </c>
      <c r="AE296" s="48">
        <f>SUM(AF296:AZ296)</f>
        <v>0</v>
      </c>
      <c r="AF296" s="48">
        <v>0</v>
      </c>
      <c r="AG296" s="48">
        <v>0</v>
      </c>
      <c r="AH296" s="48">
        <v>0</v>
      </c>
      <c r="AI296" s="48">
        <v>0</v>
      </c>
      <c r="AJ296" s="48">
        <v>0</v>
      </c>
      <c r="AK296" s="48">
        <v>0</v>
      </c>
      <c r="AL296" s="48">
        <v>0</v>
      </c>
      <c r="AM296" s="48">
        <v>0</v>
      </c>
      <c r="AN296" s="48">
        <v>0</v>
      </c>
      <c r="AO296" s="48">
        <v>0</v>
      </c>
      <c r="AP296" s="48">
        <v>0</v>
      </c>
      <c r="AQ296" s="48">
        <v>0</v>
      </c>
      <c r="AR296" s="48">
        <v>0</v>
      </c>
      <c r="AS296" s="48">
        <v>0</v>
      </c>
      <c r="AT296" s="48">
        <v>0</v>
      </c>
      <c r="AU296" s="48">
        <v>0</v>
      </c>
      <c r="AV296" s="48">
        <v>0</v>
      </c>
      <c r="AW296" s="48">
        <v>0</v>
      </c>
      <c r="AX296" s="48">
        <v>0</v>
      </c>
      <c r="AY296" s="48"/>
      <c r="AZ296" s="48">
        <v>0</v>
      </c>
      <c r="BA296" s="48">
        <f>SUM(BB296+BF296+BI296+BJ296+BM296)</f>
        <v>9893699</v>
      </c>
      <c r="BB296" s="48">
        <f>SUM(BC296:BE296)</f>
        <v>0</v>
      </c>
      <c r="BC296" s="48">
        <v>0</v>
      </c>
      <c r="BD296" s="48">
        <v>0</v>
      </c>
      <c r="BE296" s="48">
        <v>0</v>
      </c>
      <c r="BF296" s="48">
        <f>SUM(BH296:BH296)</f>
        <v>0</v>
      </c>
      <c r="BG296" s="48">
        <v>0</v>
      </c>
      <c r="BH296" s="48">
        <v>0</v>
      </c>
      <c r="BI296" s="48">
        <v>0</v>
      </c>
      <c r="BJ296" s="48">
        <f t="shared" si="663"/>
        <v>0</v>
      </c>
      <c r="BK296" s="48">
        <v>0</v>
      </c>
      <c r="BL296" s="48">
        <v>0</v>
      </c>
      <c r="BM296" s="48">
        <f>SUM(BN296:BX296)</f>
        <v>9893699</v>
      </c>
      <c r="BN296" s="48">
        <v>0</v>
      </c>
      <c r="BO296" s="48">
        <v>0</v>
      </c>
      <c r="BP296" s="48">
        <v>0</v>
      </c>
      <c r="BQ296" s="48">
        <v>0</v>
      </c>
      <c r="BR296" s="48">
        <v>0</v>
      </c>
      <c r="BS296" s="48">
        <v>0</v>
      </c>
      <c r="BT296" s="48">
        <v>0</v>
      </c>
      <c r="BU296" s="48">
        <v>0</v>
      </c>
      <c r="BV296" s="48">
        <v>0</v>
      </c>
      <c r="BW296" s="48">
        <v>0</v>
      </c>
      <c r="BX296" s="48">
        <v>9893699</v>
      </c>
      <c r="BY296" s="48">
        <f t="shared" si="636"/>
        <v>0</v>
      </c>
      <c r="BZ296" s="48">
        <f>SUM(CA296+CD296+CJ296)</f>
        <v>0</v>
      </c>
      <c r="CA296" s="48">
        <f t="shared" si="664"/>
        <v>0</v>
      </c>
      <c r="CB296" s="48">
        <v>0</v>
      </c>
      <c r="CC296" s="48">
        <v>0</v>
      </c>
      <c r="CD296" s="48">
        <f>SUM(CE296:CI296)</f>
        <v>0</v>
      </c>
      <c r="CE296" s="48">
        <v>0</v>
      </c>
      <c r="CF296" s="48">
        <v>0</v>
      </c>
      <c r="CG296" s="48">
        <v>0</v>
      </c>
      <c r="CH296" s="48">
        <v>0</v>
      </c>
      <c r="CI296" s="48">
        <v>0</v>
      </c>
      <c r="CJ296" s="48">
        <f>SUM(CK296:CO296)</f>
        <v>0</v>
      </c>
      <c r="CK296" s="48">
        <v>0</v>
      </c>
      <c r="CL296" s="48">
        <v>0</v>
      </c>
      <c r="CM296" s="48">
        <v>0</v>
      </c>
      <c r="CN296" s="48"/>
      <c r="CO296" s="48"/>
      <c r="CP296" s="48">
        <v>0</v>
      </c>
      <c r="CQ296" s="48">
        <f t="shared" si="665"/>
        <v>0</v>
      </c>
      <c r="CR296" s="48">
        <f t="shared" si="666"/>
        <v>0</v>
      </c>
      <c r="CS296" s="48">
        <v>0</v>
      </c>
      <c r="CT296" s="50">
        <v>0</v>
      </c>
    </row>
    <row r="297" spans="1:124" s="44" customFormat="1" ht="15.6" x14ac:dyDescent="0.3">
      <c r="A297" s="39" t="s">
        <v>354</v>
      </c>
      <c r="B297" s="39" t="s">
        <v>1</v>
      </c>
      <c r="C297" s="18" t="s">
        <v>355</v>
      </c>
      <c r="D297" s="45">
        <f t="shared" ref="D297:AI297" si="676">SUM(D298)</f>
        <v>20500000</v>
      </c>
      <c r="E297" s="45">
        <f t="shared" si="676"/>
        <v>20500000</v>
      </c>
      <c r="F297" s="45">
        <f t="shared" si="676"/>
        <v>20500000</v>
      </c>
      <c r="G297" s="45">
        <f t="shared" si="676"/>
        <v>0</v>
      </c>
      <c r="H297" s="45">
        <f t="shared" si="676"/>
        <v>0</v>
      </c>
      <c r="I297" s="45">
        <f t="shared" si="676"/>
        <v>0</v>
      </c>
      <c r="J297" s="45">
        <f t="shared" si="676"/>
        <v>0</v>
      </c>
      <c r="K297" s="45">
        <f t="shared" si="676"/>
        <v>0</v>
      </c>
      <c r="L297" s="45">
        <f t="shared" si="676"/>
        <v>0</v>
      </c>
      <c r="M297" s="45">
        <f t="shared" si="676"/>
        <v>0</v>
      </c>
      <c r="N297" s="45">
        <f t="shared" si="676"/>
        <v>0</v>
      </c>
      <c r="O297" s="45">
        <f t="shared" si="676"/>
        <v>0</v>
      </c>
      <c r="P297" s="45">
        <f t="shared" si="676"/>
        <v>0</v>
      </c>
      <c r="Q297" s="45">
        <f t="shared" si="676"/>
        <v>0</v>
      </c>
      <c r="R297" s="45">
        <f t="shared" si="676"/>
        <v>0</v>
      </c>
      <c r="S297" s="45">
        <f t="shared" si="676"/>
        <v>0</v>
      </c>
      <c r="T297" s="45">
        <f t="shared" si="676"/>
        <v>0</v>
      </c>
      <c r="U297" s="45">
        <f t="shared" si="676"/>
        <v>0</v>
      </c>
      <c r="V297" s="45">
        <f t="shared" si="676"/>
        <v>0</v>
      </c>
      <c r="W297" s="45">
        <f t="shared" si="676"/>
        <v>0</v>
      </c>
      <c r="X297" s="45">
        <f t="shared" si="676"/>
        <v>0</v>
      </c>
      <c r="Y297" s="45">
        <f t="shared" si="676"/>
        <v>0</v>
      </c>
      <c r="Z297" s="45">
        <f t="shared" si="676"/>
        <v>0</v>
      </c>
      <c r="AA297" s="45">
        <f t="shared" si="676"/>
        <v>0</v>
      </c>
      <c r="AB297" s="45">
        <f t="shared" si="676"/>
        <v>0</v>
      </c>
      <c r="AC297" s="45">
        <f t="shared" si="676"/>
        <v>0</v>
      </c>
      <c r="AD297" s="45">
        <f t="shared" si="676"/>
        <v>0</v>
      </c>
      <c r="AE297" s="45">
        <f t="shared" si="676"/>
        <v>20500000</v>
      </c>
      <c r="AF297" s="45">
        <f t="shared" si="676"/>
        <v>0</v>
      </c>
      <c r="AG297" s="45">
        <f t="shared" si="676"/>
        <v>0</v>
      </c>
      <c r="AH297" s="45">
        <f t="shared" si="676"/>
        <v>0</v>
      </c>
      <c r="AI297" s="45">
        <f t="shared" si="676"/>
        <v>0</v>
      </c>
      <c r="AJ297" s="45">
        <f t="shared" ref="AJ297:CR297" si="677">SUM(AJ298)</f>
        <v>0</v>
      </c>
      <c r="AK297" s="45">
        <f t="shared" si="677"/>
        <v>0</v>
      </c>
      <c r="AL297" s="45">
        <f t="shared" si="677"/>
        <v>0</v>
      </c>
      <c r="AM297" s="45">
        <f t="shared" si="677"/>
        <v>0</v>
      </c>
      <c r="AN297" s="45">
        <f t="shared" si="677"/>
        <v>0</v>
      </c>
      <c r="AO297" s="45">
        <f t="shared" si="677"/>
        <v>0</v>
      </c>
      <c r="AP297" s="45">
        <f t="shared" si="677"/>
        <v>0</v>
      </c>
      <c r="AQ297" s="45">
        <f t="shared" si="677"/>
        <v>0</v>
      </c>
      <c r="AR297" s="45">
        <f t="shared" si="677"/>
        <v>0</v>
      </c>
      <c r="AS297" s="45">
        <f t="shared" si="677"/>
        <v>0</v>
      </c>
      <c r="AT297" s="45">
        <f t="shared" si="677"/>
        <v>0</v>
      </c>
      <c r="AU297" s="45">
        <f t="shared" si="677"/>
        <v>0</v>
      </c>
      <c r="AV297" s="45">
        <f t="shared" si="677"/>
        <v>0</v>
      </c>
      <c r="AW297" s="45">
        <f t="shared" si="677"/>
        <v>0</v>
      </c>
      <c r="AX297" s="45">
        <f t="shared" si="677"/>
        <v>0</v>
      </c>
      <c r="AY297" s="45"/>
      <c r="AZ297" s="45">
        <f t="shared" si="677"/>
        <v>20500000</v>
      </c>
      <c r="BA297" s="45">
        <f t="shared" si="677"/>
        <v>0</v>
      </c>
      <c r="BB297" s="45">
        <f t="shared" si="677"/>
        <v>0</v>
      </c>
      <c r="BC297" s="45">
        <f t="shared" si="677"/>
        <v>0</v>
      </c>
      <c r="BD297" s="45">
        <f t="shared" si="677"/>
        <v>0</v>
      </c>
      <c r="BE297" s="45">
        <f t="shared" si="677"/>
        <v>0</v>
      </c>
      <c r="BF297" s="45">
        <f t="shared" si="677"/>
        <v>0</v>
      </c>
      <c r="BG297" s="45">
        <f t="shared" si="677"/>
        <v>0</v>
      </c>
      <c r="BH297" s="45">
        <f t="shared" si="677"/>
        <v>0</v>
      </c>
      <c r="BI297" s="45">
        <f t="shared" si="677"/>
        <v>0</v>
      </c>
      <c r="BJ297" s="45">
        <f t="shared" si="677"/>
        <v>0</v>
      </c>
      <c r="BK297" s="45">
        <f t="shared" si="677"/>
        <v>0</v>
      </c>
      <c r="BL297" s="45">
        <f t="shared" si="677"/>
        <v>0</v>
      </c>
      <c r="BM297" s="45">
        <f t="shared" si="677"/>
        <v>0</v>
      </c>
      <c r="BN297" s="45">
        <f t="shared" si="677"/>
        <v>0</v>
      </c>
      <c r="BO297" s="45">
        <f t="shared" si="677"/>
        <v>0</v>
      </c>
      <c r="BP297" s="45">
        <f t="shared" si="677"/>
        <v>0</v>
      </c>
      <c r="BQ297" s="45">
        <f t="shared" si="677"/>
        <v>0</v>
      </c>
      <c r="BR297" s="45">
        <f t="shared" si="677"/>
        <v>0</v>
      </c>
      <c r="BS297" s="45">
        <f t="shared" si="677"/>
        <v>0</v>
      </c>
      <c r="BT297" s="45">
        <f t="shared" si="677"/>
        <v>0</v>
      </c>
      <c r="BU297" s="45">
        <f t="shared" si="677"/>
        <v>0</v>
      </c>
      <c r="BV297" s="45">
        <f t="shared" si="677"/>
        <v>0</v>
      </c>
      <c r="BW297" s="45">
        <f t="shared" si="677"/>
        <v>0</v>
      </c>
      <c r="BX297" s="45">
        <f t="shared" si="677"/>
        <v>0</v>
      </c>
      <c r="BY297" s="45">
        <f t="shared" si="636"/>
        <v>0</v>
      </c>
      <c r="BZ297" s="45">
        <f t="shared" si="677"/>
        <v>0</v>
      </c>
      <c r="CA297" s="45">
        <f t="shared" si="677"/>
        <v>0</v>
      </c>
      <c r="CB297" s="45">
        <f t="shared" si="677"/>
        <v>0</v>
      </c>
      <c r="CC297" s="45">
        <f t="shared" si="677"/>
        <v>0</v>
      </c>
      <c r="CD297" s="45">
        <f t="shared" si="677"/>
        <v>0</v>
      </c>
      <c r="CE297" s="45">
        <f t="shared" si="677"/>
        <v>0</v>
      </c>
      <c r="CF297" s="45">
        <f t="shared" si="677"/>
        <v>0</v>
      </c>
      <c r="CG297" s="45">
        <f t="shared" si="677"/>
        <v>0</v>
      </c>
      <c r="CH297" s="45">
        <f t="shared" si="677"/>
        <v>0</v>
      </c>
      <c r="CI297" s="45">
        <f t="shared" si="677"/>
        <v>0</v>
      </c>
      <c r="CJ297" s="45">
        <f t="shared" si="677"/>
        <v>0</v>
      </c>
      <c r="CK297" s="45">
        <f t="shared" si="677"/>
        <v>0</v>
      </c>
      <c r="CL297" s="45">
        <f t="shared" si="677"/>
        <v>0</v>
      </c>
      <c r="CM297" s="45">
        <f t="shared" si="677"/>
        <v>0</v>
      </c>
      <c r="CN297" s="45"/>
      <c r="CO297" s="45"/>
      <c r="CP297" s="45">
        <f t="shared" si="677"/>
        <v>0</v>
      </c>
      <c r="CQ297" s="45">
        <f t="shared" si="677"/>
        <v>0</v>
      </c>
      <c r="CR297" s="45">
        <f t="shared" si="677"/>
        <v>0</v>
      </c>
      <c r="CS297" s="45">
        <f t="shared" ref="CS297:CT297" si="678">SUM(CS298)</f>
        <v>0</v>
      </c>
      <c r="CT297" s="46">
        <f t="shared" si="678"/>
        <v>0</v>
      </c>
      <c r="CU297" s="43"/>
      <c r="CV297" s="43"/>
      <c r="CW297" s="43"/>
      <c r="CX297" s="43"/>
      <c r="CY297" s="43"/>
      <c r="CZ297" s="43"/>
      <c r="DA297" s="43"/>
      <c r="DB297" s="43"/>
      <c r="DC297" s="43"/>
      <c r="DD297" s="43"/>
      <c r="DE297" s="43"/>
      <c r="DF297" s="43"/>
      <c r="DG297" s="43"/>
      <c r="DH297" s="43"/>
      <c r="DI297" s="43"/>
      <c r="DJ297" s="43"/>
      <c r="DK297" s="43"/>
      <c r="DL297" s="43"/>
      <c r="DM297" s="43"/>
      <c r="DN297" s="43"/>
      <c r="DO297" s="43"/>
      <c r="DP297" s="43"/>
      <c r="DQ297" s="43"/>
      <c r="DR297" s="43"/>
      <c r="DS297" s="43"/>
      <c r="DT297" s="43"/>
    </row>
    <row r="298" spans="1:124" s="52" customFormat="1" ht="15.6" x14ac:dyDescent="0.3">
      <c r="A298" s="47" t="s">
        <v>1</v>
      </c>
      <c r="B298" s="47" t="s">
        <v>92</v>
      </c>
      <c r="C298" s="19" t="s">
        <v>355</v>
      </c>
      <c r="D298" s="45">
        <f>SUM(E298+BY298+CQ298)</f>
        <v>20500000</v>
      </c>
      <c r="E298" s="48">
        <f>SUM(F298+BA298)</f>
        <v>20500000</v>
      </c>
      <c r="F298" s="48">
        <f>SUM(G298+H298+I298+P298+S298+T298+U298+AE298+AD298)</f>
        <v>20500000</v>
      </c>
      <c r="G298" s="48"/>
      <c r="H298" s="48"/>
      <c r="I298" s="48">
        <f>SUM(J298:O298)</f>
        <v>0</v>
      </c>
      <c r="J298" s="48"/>
      <c r="K298" s="48"/>
      <c r="L298" s="48"/>
      <c r="M298" s="48"/>
      <c r="N298" s="48"/>
      <c r="O298" s="48"/>
      <c r="P298" s="48">
        <f>SUM(Q298:R298)</f>
        <v>0</v>
      </c>
      <c r="Q298" s="48"/>
      <c r="R298" s="48"/>
      <c r="S298" s="48"/>
      <c r="T298" s="48"/>
      <c r="U298" s="48">
        <f t="shared" ref="U298" si="679">SUM(V298:AC298)</f>
        <v>0</v>
      </c>
      <c r="V298" s="48"/>
      <c r="W298" s="48"/>
      <c r="X298" s="48"/>
      <c r="Y298" s="48"/>
      <c r="Z298" s="48"/>
      <c r="AA298" s="48"/>
      <c r="AB298" s="48"/>
      <c r="AC298" s="48"/>
      <c r="AD298" s="48"/>
      <c r="AE298" s="48">
        <f>SUM(AF298:AZ298)</f>
        <v>20500000</v>
      </c>
      <c r="AF298" s="48">
        <v>0</v>
      </c>
      <c r="AG298" s="48">
        <v>0</v>
      </c>
      <c r="AH298" s="48">
        <v>0</v>
      </c>
      <c r="AI298" s="48">
        <v>0</v>
      </c>
      <c r="AJ298" s="48">
        <v>0</v>
      </c>
      <c r="AK298" s="48">
        <v>0</v>
      </c>
      <c r="AL298" s="48">
        <v>0</v>
      </c>
      <c r="AM298" s="48">
        <v>0</v>
      </c>
      <c r="AN298" s="48">
        <v>0</v>
      </c>
      <c r="AO298" s="48">
        <v>0</v>
      </c>
      <c r="AP298" s="48">
        <v>0</v>
      </c>
      <c r="AQ298" s="48">
        <v>0</v>
      </c>
      <c r="AR298" s="48">
        <v>0</v>
      </c>
      <c r="AS298" s="48">
        <v>0</v>
      </c>
      <c r="AT298" s="48">
        <v>0</v>
      </c>
      <c r="AU298" s="48">
        <v>0</v>
      </c>
      <c r="AV298" s="48">
        <v>0</v>
      </c>
      <c r="AW298" s="48">
        <v>0</v>
      </c>
      <c r="AX298" s="48">
        <v>0</v>
      </c>
      <c r="AY298" s="48">
        <v>0</v>
      </c>
      <c r="AZ298" s="53">
        <v>20500000</v>
      </c>
      <c r="BA298" s="48">
        <f>SUM(BB298+BF298+BI298+BJ298+BM298)</f>
        <v>0</v>
      </c>
      <c r="BB298" s="48">
        <f>SUM(BC298:BE298)</f>
        <v>0</v>
      </c>
      <c r="BC298" s="53"/>
      <c r="BD298" s="48">
        <v>0</v>
      </c>
      <c r="BE298" s="48">
        <v>0</v>
      </c>
      <c r="BF298" s="48">
        <f>SUM(BH298:BH298)</f>
        <v>0</v>
      </c>
      <c r="BG298" s="48">
        <v>0</v>
      </c>
      <c r="BH298" s="48">
        <v>0</v>
      </c>
      <c r="BI298" s="48">
        <v>0</v>
      </c>
      <c r="BJ298" s="48">
        <f>SUM(BK298)</f>
        <v>0</v>
      </c>
      <c r="BK298" s="48">
        <v>0</v>
      </c>
      <c r="BL298" s="48">
        <v>0</v>
      </c>
      <c r="BM298" s="48">
        <f>SUM(BN298:BX298)</f>
        <v>0</v>
      </c>
      <c r="BN298" s="48">
        <v>0</v>
      </c>
      <c r="BO298" s="48">
        <v>0</v>
      </c>
      <c r="BP298" s="48">
        <v>0</v>
      </c>
      <c r="BQ298" s="48">
        <v>0</v>
      </c>
      <c r="BR298" s="48">
        <v>0</v>
      </c>
      <c r="BS298" s="48">
        <v>0</v>
      </c>
      <c r="BT298" s="48">
        <v>0</v>
      </c>
      <c r="BU298" s="48">
        <v>0</v>
      </c>
      <c r="BV298" s="48">
        <v>0</v>
      </c>
      <c r="BW298" s="48"/>
      <c r="BX298" s="48"/>
      <c r="BY298" s="48">
        <f t="shared" si="636"/>
        <v>0</v>
      </c>
      <c r="BZ298" s="48">
        <f>SUM(CA298+CD298+CJ298)</f>
        <v>0</v>
      </c>
      <c r="CA298" s="48">
        <f>SUM(CB298:CC298)</f>
        <v>0</v>
      </c>
      <c r="CB298" s="48">
        <v>0</v>
      </c>
      <c r="CC298" s="48"/>
      <c r="CD298" s="48">
        <f>SUM(CE298:CI298)</f>
        <v>0</v>
      </c>
      <c r="CE298" s="48">
        <v>0</v>
      </c>
      <c r="CF298" s="48">
        <v>0</v>
      </c>
      <c r="CG298" s="48"/>
      <c r="CH298" s="48"/>
      <c r="CI298" s="48"/>
      <c r="CJ298" s="48">
        <f>SUM(CK298:CO298)</f>
        <v>0</v>
      </c>
      <c r="CK298" s="48"/>
      <c r="CL298" s="48"/>
      <c r="CM298" s="48"/>
      <c r="CN298" s="48"/>
      <c r="CO298" s="48"/>
      <c r="CP298" s="48">
        <v>0</v>
      </c>
      <c r="CQ298" s="48">
        <f>SUM(CR298)</f>
        <v>0</v>
      </c>
      <c r="CR298" s="48">
        <f>SUM(CS298:CT298)</f>
        <v>0</v>
      </c>
      <c r="CS298" s="48">
        <v>0</v>
      </c>
      <c r="CT298" s="50">
        <v>0</v>
      </c>
      <c r="CU298" s="51"/>
      <c r="CV298" s="51"/>
      <c r="CW298" s="51"/>
      <c r="CX298" s="51"/>
      <c r="CY298" s="51"/>
      <c r="CZ298" s="51"/>
      <c r="DA298" s="51"/>
      <c r="DB298" s="51"/>
      <c r="DC298" s="51"/>
      <c r="DD298" s="51"/>
      <c r="DE298" s="51"/>
      <c r="DF298" s="51"/>
      <c r="DG298" s="51"/>
      <c r="DH298" s="51"/>
      <c r="DI298" s="51"/>
      <c r="DJ298" s="51"/>
      <c r="DK298" s="51"/>
      <c r="DL298" s="51"/>
      <c r="DM298" s="51"/>
      <c r="DN298" s="51"/>
      <c r="DO298" s="51"/>
      <c r="DP298" s="51"/>
      <c r="DQ298" s="51"/>
      <c r="DR298" s="51"/>
      <c r="DS298" s="51"/>
      <c r="DT298" s="51"/>
    </row>
    <row r="299" spans="1:124" s="44" customFormat="1" ht="31.2" x14ac:dyDescent="0.3">
      <c r="A299" s="39" t="s">
        <v>356</v>
      </c>
      <c r="B299" s="39" t="s">
        <v>1</v>
      </c>
      <c r="C299" s="18" t="s">
        <v>357</v>
      </c>
      <c r="D299" s="45">
        <f t="shared" ref="D299:AK299" si="680">SUM(D300)</f>
        <v>71253420</v>
      </c>
      <c r="E299" s="45">
        <f t="shared" si="680"/>
        <v>71253420</v>
      </c>
      <c r="F299" s="45">
        <f t="shared" si="680"/>
        <v>23653420</v>
      </c>
      <c r="G299" s="45">
        <f t="shared" si="680"/>
        <v>0</v>
      </c>
      <c r="H299" s="45">
        <f t="shared" si="680"/>
        <v>0</v>
      </c>
      <c r="I299" s="45">
        <f t="shared" si="680"/>
        <v>0</v>
      </c>
      <c r="J299" s="45">
        <f t="shared" si="680"/>
        <v>0</v>
      </c>
      <c r="K299" s="45">
        <f t="shared" si="680"/>
        <v>0</v>
      </c>
      <c r="L299" s="45">
        <f t="shared" si="680"/>
        <v>0</v>
      </c>
      <c r="M299" s="45">
        <f t="shared" si="680"/>
        <v>0</v>
      </c>
      <c r="N299" s="45">
        <f t="shared" si="680"/>
        <v>0</v>
      </c>
      <c r="O299" s="45">
        <f t="shared" si="680"/>
        <v>0</v>
      </c>
      <c r="P299" s="45">
        <f t="shared" si="680"/>
        <v>0</v>
      </c>
      <c r="Q299" s="45">
        <f t="shared" si="680"/>
        <v>0</v>
      </c>
      <c r="R299" s="45">
        <f t="shared" si="680"/>
        <v>0</v>
      </c>
      <c r="S299" s="45">
        <f t="shared" si="680"/>
        <v>0</v>
      </c>
      <c r="T299" s="45">
        <f t="shared" si="680"/>
        <v>0</v>
      </c>
      <c r="U299" s="45">
        <f t="shared" si="680"/>
        <v>0</v>
      </c>
      <c r="V299" s="45">
        <f t="shared" si="680"/>
        <v>0</v>
      </c>
      <c r="W299" s="45">
        <f t="shared" si="680"/>
        <v>0</v>
      </c>
      <c r="X299" s="45">
        <f t="shared" si="680"/>
        <v>0</v>
      </c>
      <c r="Y299" s="45">
        <f t="shared" si="680"/>
        <v>0</v>
      </c>
      <c r="Z299" s="45">
        <f t="shared" si="680"/>
        <v>0</v>
      </c>
      <c r="AA299" s="45">
        <f t="shared" si="680"/>
        <v>0</v>
      </c>
      <c r="AB299" s="45">
        <f t="shared" si="680"/>
        <v>0</v>
      </c>
      <c r="AC299" s="45">
        <f t="shared" si="680"/>
        <v>0</v>
      </c>
      <c r="AD299" s="45">
        <f t="shared" si="680"/>
        <v>0</v>
      </c>
      <c r="AE299" s="45">
        <f t="shared" si="680"/>
        <v>23653420</v>
      </c>
      <c r="AF299" s="45">
        <f t="shared" si="680"/>
        <v>0</v>
      </c>
      <c r="AG299" s="45">
        <f t="shared" si="680"/>
        <v>0</v>
      </c>
      <c r="AH299" s="45">
        <f t="shared" si="680"/>
        <v>0</v>
      </c>
      <c r="AI299" s="45">
        <f t="shared" si="680"/>
        <v>0</v>
      </c>
      <c r="AJ299" s="45">
        <f t="shared" si="680"/>
        <v>0</v>
      </c>
      <c r="AK299" s="45">
        <f t="shared" si="680"/>
        <v>0</v>
      </c>
      <c r="AL299" s="45">
        <f t="shared" ref="AL299:CT299" si="681">SUM(AL300)</f>
        <v>0</v>
      </c>
      <c r="AM299" s="45">
        <f t="shared" si="681"/>
        <v>0</v>
      </c>
      <c r="AN299" s="45">
        <f t="shared" si="681"/>
        <v>0</v>
      </c>
      <c r="AO299" s="45">
        <f t="shared" si="681"/>
        <v>0</v>
      </c>
      <c r="AP299" s="45">
        <f t="shared" si="681"/>
        <v>0</v>
      </c>
      <c r="AQ299" s="45">
        <f t="shared" si="681"/>
        <v>0</v>
      </c>
      <c r="AR299" s="45">
        <f t="shared" si="681"/>
        <v>0</v>
      </c>
      <c r="AS299" s="45">
        <f t="shared" si="681"/>
        <v>0</v>
      </c>
      <c r="AT299" s="45">
        <f t="shared" si="681"/>
        <v>0</v>
      </c>
      <c r="AU299" s="45">
        <f t="shared" si="681"/>
        <v>0</v>
      </c>
      <c r="AV299" s="45">
        <f t="shared" si="681"/>
        <v>0</v>
      </c>
      <c r="AW299" s="45">
        <f t="shared" si="681"/>
        <v>0</v>
      </c>
      <c r="AX299" s="45">
        <f t="shared" si="681"/>
        <v>0</v>
      </c>
      <c r="AY299" s="45"/>
      <c r="AZ299" s="45">
        <f t="shared" si="681"/>
        <v>23653420</v>
      </c>
      <c r="BA299" s="45">
        <f t="shared" si="681"/>
        <v>47600000</v>
      </c>
      <c r="BB299" s="45">
        <f t="shared" si="681"/>
        <v>47600000</v>
      </c>
      <c r="BC299" s="45">
        <f t="shared" si="681"/>
        <v>47600000</v>
      </c>
      <c r="BD299" s="45">
        <f t="shared" si="681"/>
        <v>0</v>
      </c>
      <c r="BE299" s="45">
        <f t="shared" si="681"/>
        <v>0</v>
      </c>
      <c r="BF299" s="45">
        <f t="shared" si="681"/>
        <v>0</v>
      </c>
      <c r="BG299" s="45">
        <f t="shared" si="681"/>
        <v>0</v>
      </c>
      <c r="BH299" s="45">
        <f t="shared" si="681"/>
        <v>0</v>
      </c>
      <c r="BI299" s="45">
        <f t="shared" si="681"/>
        <v>0</v>
      </c>
      <c r="BJ299" s="45">
        <f t="shared" si="681"/>
        <v>0</v>
      </c>
      <c r="BK299" s="45">
        <f t="shared" si="681"/>
        <v>0</v>
      </c>
      <c r="BL299" s="45">
        <f t="shared" si="681"/>
        <v>0</v>
      </c>
      <c r="BM299" s="45">
        <f t="shared" si="681"/>
        <v>0</v>
      </c>
      <c r="BN299" s="45">
        <f t="shared" si="681"/>
        <v>0</v>
      </c>
      <c r="BO299" s="45">
        <f t="shared" si="681"/>
        <v>0</v>
      </c>
      <c r="BP299" s="45">
        <f t="shared" si="681"/>
        <v>0</v>
      </c>
      <c r="BQ299" s="45">
        <f t="shared" si="681"/>
        <v>0</v>
      </c>
      <c r="BR299" s="45">
        <f t="shared" si="681"/>
        <v>0</v>
      </c>
      <c r="BS299" s="45">
        <f t="shared" si="681"/>
        <v>0</v>
      </c>
      <c r="BT299" s="45">
        <f t="shared" si="681"/>
        <v>0</v>
      </c>
      <c r="BU299" s="45">
        <f t="shared" si="681"/>
        <v>0</v>
      </c>
      <c r="BV299" s="45">
        <f t="shared" si="681"/>
        <v>0</v>
      </c>
      <c r="BW299" s="45">
        <f t="shared" si="681"/>
        <v>0</v>
      </c>
      <c r="BX299" s="45">
        <f t="shared" si="681"/>
        <v>0</v>
      </c>
      <c r="BY299" s="45">
        <f t="shared" si="636"/>
        <v>0</v>
      </c>
      <c r="BZ299" s="45">
        <f t="shared" si="681"/>
        <v>0</v>
      </c>
      <c r="CA299" s="45">
        <f t="shared" si="681"/>
        <v>0</v>
      </c>
      <c r="CB299" s="45">
        <f t="shared" si="681"/>
        <v>0</v>
      </c>
      <c r="CC299" s="45">
        <f t="shared" si="681"/>
        <v>0</v>
      </c>
      <c r="CD299" s="45">
        <f t="shared" si="681"/>
        <v>0</v>
      </c>
      <c r="CE299" s="45">
        <f t="shared" si="681"/>
        <v>0</v>
      </c>
      <c r="CF299" s="45">
        <f t="shared" si="681"/>
        <v>0</v>
      </c>
      <c r="CG299" s="45">
        <f t="shared" si="681"/>
        <v>0</v>
      </c>
      <c r="CH299" s="45">
        <f t="shared" si="681"/>
        <v>0</v>
      </c>
      <c r="CI299" s="45">
        <f t="shared" si="681"/>
        <v>0</v>
      </c>
      <c r="CJ299" s="45">
        <f t="shared" si="681"/>
        <v>0</v>
      </c>
      <c r="CK299" s="45">
        <f t="shared" si="681"/>
        <v>0</v>
      </c>
      <c r="CL299" s="45">
        <f t="shared" si="681"/>
        <v>0</v>
      </c>
      <c r="CM299" s="45">
        <f t="shared" si="681"/>
        <v>0</v>
      </c>
      <c r="CN299" s="45"/>
      <c r="CO299" s="45"/>
      <c r="CP299" s="45">
        <f t="shared" si="681"/>
        <v>0</v>
      </c>
      <c r="CQ299" s="45">
        <f t="shared" si="681"/>
        <v>0</v>
      </c>
      <c r="CR299" s="45">
        <f t="shared" si="681"/>
        <v>0</v>
      </c>
      <c r="CS299" s="45">
        <f t="shared" si="681"/>
        <v>0</v>
      </c>
      <c r="CT299" s="46">
        <f t="shared" si="681"/>
        <v>0</v>
      </c>
      <c r="CU299" s="43"/>
      <c r="CV299" s="43"/>
      <c r="CW299" s="43"/>
      <c r="CX299" s="43"/>
      <c r="CY299" s="43"/>
      <c r="CZ299" s="43"/>
      <c r="DA299" s="43"/>
      <c r="DB299" s="43"/>
      <c r="DC299" s="43"/>
      <c r="DD299" s="43"/>
      <c r="DE299" s="43"/>
      <c r="DF299" s="43"/>
      <c r="DG299" s="43"/>
      <c r="DH299" s="43"/>
      <c r="DI299" s="43"/>
      <c r="DJ299" s="43"/>
      <c r="DK299" s="43"/>
      <c r="DL299" s="43"/>
      <c r="DM299" s="43"/>
      <c r="DN299" s="43"/>
      <c r="DO299" s="43"/>
      <c r="DP299" s="43"/>
      <c r="DQ299" s="43"/>
      <c r="DR299" s="43"/>
      <c r="DS299" s="43"/>
      <c r="DT299" s="43"/>
    </row>
    <row r="300" spans="1:124" s="52" customFormat="1" ht="15.6" x14ac:dyDescent="0.3">
      <c r="A300" s="47" t="s">
        <v>1</v>
      </c>
      <c r="B300" s="47" t="s">
        <v>92</v>
      </c>
      <c r="C300" s="19" t="s">
        <v>357</v>
      </c>
      <c r="D300" s="45">
        <f>SUM(E300+BY300+CQ300)</f>
        <v>71253420</v>
      </c>
      <c r="E300" s="48">
        <f>SUM(F300+BA300)</f>
        <v>71253420</v>
      </c>
      <c r="F300" s="48">
        <f>SUM(G300+H300+I300+P300+S300+T300+U300+AE300+AD300)</f>
        <v>23653420</v>
      </c>
      <c r="G300" s="48">
        <v>0</v>
      </c>
      <c r="H300" s="48">
        <v>0</v>
      </c>
      <c r="I300" s="48">
        <f t="shared" si="660"/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f t="shared" si="661"/>
        <v>0</v>
      </c>
      <c r="Q300" s="48">
        <v>0</v>
      </c>
      <c r="R300" s="48">
        <v>0</v>
      </c>
      <c r="S300" s="48">
        <v>0</v>
      </c>
      <c r="T300" s="48">
        <v>0</v>
      </c>
      <c r="U300" s="48">
        <f t="shared" ref="U300" si="682">SUM(V300:AC300)</f>
        <v>0</v>
      </c>
      <c r="V300" s="48">
        <v>0</v>
      </c>
      <c r="W300" s="48">
        <v>0</v>
      </c>
      <c r="X300" s="48">
        <v>0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0</v>
      </c>
      <c r="AE300" s="48">
        <f>SUM(AF300:AZ300)</f>
        <v>23653420</v>
      </c>
      <c r="AF300" s="48">
        <v>0</v>
      </c>
      <c r="AG300" s="48">
        <v>0</v>
      </c>
      <c r="AH300" s="48">
        <v>0</v>
      </c>
      <c r="AI300" s="48">
        <v>0</v>
      </c>
      <c r="AJ300" s="48">
        <v>0</v>
      </c>
      <c r="AK300" s="48">
        <v>0</v>
      </c>
      <c r="AL300" s="48">
        <v>0</v>
      </c>
      <c r="AM300" s="48">
        <v>0</v>
      </c>
      <c r="AN300" s="48">
        <v>0</v>
      </c>
      <c r="AO300" s="48">
        <v>0</v>
      </c>
      <c r="AP300" s="48">
        <v>0</v>
      </c>
      <c r="AQ300" s="48">
        <v>0</v>
      </c>
      <c r="AR300" s="48">
        <v>0</v>
      </c>
      <c r="AS300" s="48">
        <v>0</v>
      </c>
      <c r="AT300" s="48">
        <v>0</v>
      </c>
      <c r="AU300" s="48">
        <v>0</v>
      </c>
      <c r="AV300" s="48">
        <v>0</v>
      </c>
      <c r="AW300" s="48">
        <v>0</v>
      </c>
      <c r="AX300" s="48">
        <v>0</v>
      </c>
      <c r="AY300" s="48">
        <v>0</v>
      </c>
      <c r="AZ300" s="49">
        <v>23653420</v>
      </c>
      <c r="BA300" s="48">
        <f>SUM(BB300+BF300+BI300+BJ300+BM300)</f>
        <v>47600000</v>
      </c>
      <c r="BB300" s="48">
        <f>SUM(BC300:BE300)</f>
        <v>47600000</v>
      </c>
      <c r="BC300" s="49">
        <v>47600000</v>
      </c>
      <c r="BD300" s="48">
        <v>0</v>
      </c>
      <c r="BE300" s="48">
        <v>0</v>
      </c>
      <c r="BF300" s="48">
        <f>SUM(BH300:BH300)</f>
        <v>0</v>
      </c>
      <c r="BG300" s="48">
        <v>0</v>
      </c>
      <c r="BH300" s="48">
        <v>0</v>
      </c>
      <c r="BI300" s="48"/>
      <c r="BJ300" s="48">
        <f t="shared" si="663"/>
        <v>0</v>
      </c>
      <c r="BK300" s="48">
        <v>0</v>
      </c>
      <c r="BL300" s="48">
        <v>0</v>
      </c>
      <c r="BM300" s="48">
        <f>SUM(BN300:BX300)</f>
        <v>0</v>
      </c>
      <c r="BN300" s="48">
        <v>0</v>
      </c>
      <c r="BO300" s="48">
        <v>0</v>
      </c>
      <c r="BP300" s="48">
        <v>0</v>
      </c>
      <c r="BQ300" s="48">
        <v>0</v>
      </c>
      <c r="BR300" s="48">
        <v>0</v>
      </c>
      <c r="BS300" s="48">
        <v>0</v>
      </c>
      <c r="BT300" s="48">
        <v>0</v>
      </c>
      <c r="BU300" s="48">
        <v>0</v>
      </c>
      <c r="BV300" s="48">
        <v>0</v>
      </c>
      <c r="BW300" s="48">
        <v>0</v>
      </c>
      <c r="BX300" s="48">
        <v>0</v>
      </c>
      <c r="BY300" s="48">
        <f t="shared" si="636"/>
        <v>0</v>
      </c>
      <c r="BZ300" s="48">
        <f>SUM(CA300+CD300+CJ300)</f>
        <v>0</v>
      </c>
      <c r="CA300" s="48">
        <f t="shared" si="664"/>
        <v>0</v>
      </c>
      <c r="CB300" s="48">
        <v>0</v>
      </c>
      <c r="CC300" s="48">
        <v>0</v>
      </c>
      <c r="CD300" s="48">
        <f>SUM(CE300:CI300)</f>
        <v>0</v>
      </c>
      <c r="CE300" s="48">
        <v>0</v>
      </c>
      <c r="CF300" s="48">
        <v>0</v>
      </c>
      <c r="CG300" s="48">
        <v>0</v>
      </c>
      <c r="CH300" s="48">
        <v>0</v>
      </c>
      <c r="CI300" s="48">
        <v>0</v>
      </c>
      <c r="CJ300" s="48">
        <f>SUM(CK300:CO300)</f>
        <v>0</v>
      </c>
      <c r="CK300" s="48">
        <v>0</v>
      </c>
      <c r="CL300" s="48">
        <v>0</v>
      </c>
      <c r="CM300" s="48">
        <v>0</v>
      </c>
      <c r="CN300" s="48"/>
      <c r="CO300" s="48"/>
      <c r="CP300" s="48">
        <v>0</v>
      </c>
      <c r="CQ300" s="48">
        <f t="shared" si="665"/>
        <v>0</v>
      </c>
      <c r="CR300" s="48">
        <f t="shared" si="666"/>
        <v>0</v>
      </c>
      <c r="CS300" s="48">
        <v>0</v>
      </c>
      <c r="CT300" s="50">
        <v>0</v>
      </c>
      <c r="CU300" s="51"/>
      <c r="CV300" s="51"/>
      <c r="CW300" s="51"/>
      <c r="CX300" s="51"/>
      <c r="CY300" s="51"/>
      <c r="CZ300" s="51"/>
      <c r="DA300" s="51"/>
      <c r="DB300" s="51"/>
      <c r="DC300" s="51"/>
      <c r="DD300" s="51"/>
      <c r="DE300" s="51"/>
      <c r="DF300" s="51"/>
      <c r="DG300" s="51"/>
      <c r="DH300" s="51"/>
      <c r="DI300" s="51"/>
      <c r="DJ300" s="51"/>
      <c r="DK300" s="51"/>
      <c r="DL300" s="51"/>
      <c r="DM300" s="51"/>
      <c r="DN300" s="51"/>
      <c r="DO300" s="51"/>
      <c r="DP300" s="51"/>
      <c r="DQ300" s="51"/>
      <c r="DR300" s="51"/>
      <c r="DS300" s="51"/>
      <c r="DT300" s="51"/>
    </row>
    <row r="301" spans="1:124" s="44" customFormat="1" ht="16.2" thickBot="1" x14ac:dyDescent="0.35">
      <c r="A301" s="73" t="s">
        <v>1</v>
      </c>
      <c r="B301" s="73" t="s">
        <v>1</v>
      </c>
      <c r="C301" s="24" t="s">
        <v>358</v>
      </c>
      <c r="D301" s="74">
        <f t="shared" ref="D301:AI301" si="683">D11+D43+D54+D57+D62+D80+D95+D98+D101+D106+D117+D138+D152+D159+D172+D206+D209+D213+D279+D282</f>
        <v>4885705636</v>
      </c>
      <c r="E301" s="75">
        <f t="shared" si="683"/>
        <v>4367888129</v>
      </c>
      <c r="F301" s="75">
        <f t="shared" si="683"/>
        <v>3117797284</v>
      </c>
      <c r="G301" s="75">
        <f t="shared" si="683"/>
        <v>1671988980</v>
      </c>
      <c r="H301" s="75">
        <f t="shared" si="683"/>
        <v>260200615</v>
      </c>
      <c r="I301" s="75">
        <f t="shared" si="683"/>
        <v>508800441</v>
      </c>
      <c r="J301" s="75">
        <f t="shared" si="683"/>
        <v>141973816</v>
      </c>
      <c r="K301" s="75">
        <f t="shared" si="683"/>
        <v>69650751</v>
      </c>
      <c r="L301" s="75">
        <f t="shared" si="683"/>
        <v>100639617</v>
      </c>
      <c r="M301" s="75">
        <f t="shared" si="683"/>
        <v>12969565</v>
      </c>
      <c r="N301" s="75">
        <f t="shared" si="683"/>
        <v>125651347</v>
      </c>
      <c r="O301" s="75">
        <f t="shared" si="683"/>
        <v>57915345</v>
      </c>
      <c r="P301" s="75">
        <f t="shared" si="683"/>
        <v>9360891</v>
      </c>
      <c r="Q301" s="75">
        <f t="shared" si="683"/>
        <v>449418</v>
      </c>
      <c r="R301" s="75">
        <f t="shared" si="683"/>
        <v>8911473</v>
      </c>
      <c r="S301" s="75">
        <f t="shared" si="683"/>
        <v>223897</v>
      </c>
      <c r="T301" s="75">
        <f t="shared" si="683"/>
        <v>20707272</v>
      </c>
      <c r="U301" s="75">
        <f t="shared" si="683"/>
        <v>195891664</v>
      </c>
      <c r="V301" s="75">
        <f t="shared" si="683"/>
        <v>6882857</v>
      </c>
      <c r="W301" s="75">
        <f t="shared" si="683"/>
        <v>33163899</v>
      </c>
      <c r="X301" s="75">
        <f t="shared" si="683"/>
        <v>23237821</v>
      </c>
      <c r="Y301" s="75">
        <f t="shared" si="683"/>
        <v>13593185</v>
      </c>
      <c r="Z301" s="75">
        <f t="shared" si="683"/>
        <v>3137775</v>
      </c>
      <c r="AA301" s="75">
        <f t="shared" si="683"/>
        <v>1789896</v>
      </c>
      <c r="AB301" s="75">
        <f t="shared" si="683"/>
        <v>112403039</v>
      </c>
      <c r="AC301" s="75">
        <f t="shared" si="683"/>
        <v>1683192</v>
      </c>
      <c r="AD301" s="75">
        <f t="shared" si="683"/>
        <v>1649</v>
      </c>
      <c r="AE301" s="75">
        <f t="shared" si="683"/>
        <v>450621875</v>
      </c>
      <c r="AF301" s="75">
        <f t="shared" si="683"/>
        <v>687501</v>
      </c>
      <c r="AG301" s="75">
        <f t="shared" si="683"/>
        <v>8493952</v>
      </c>
      <c r="AH301" s="75">
        <f t="shared" si="683"/>
        <v>7222865</v>
      </c>
      <c r="AI301" s="75">
        <f t="shared" si="683"/>
        <v>19864748</v>
      </c>
      <c r="AJ301" s="75">
        <f t="shared" ref="AJ301:BO301" si="684">AJ11+AJ43+AJ54+AJ57+AJ62+AJ80+AJ95+AJ98+AJ101+AJ106+AJ117+AJ138+AJ152+AJ159+AJ172+AJ206+AJ209+AJ213+AJ279+AJ282</f>
        <v>2088902</v>
      </c>
      <c r="AK301" s="75">
        <f t="shared" si="684"/>
        <v>2064606</v>
      </c>
      <c r="AL301" s="75">
        <f t="shared" si="684"/>
        <v>1323017</v>
      </c>
      <c r="AM301" s="75">
        <f t="shared" si="684"/>
        <v>1887948</v>
      </c>
      <c r="AN301" s="75">
        <f t="shared" si="684"/>
        <v>8969570</v>
      </c>
      <c r="AO301" s="75">
        <f t="shared" si="684"/>
        <v>8773809</v>
      </c>
      <c r="AP301" s="75">
        <f t="shared" si="684"/>
        <v>137011</v>
      </c>
      <c r="AQ301" s="75">
        <f t="shared" si="684"/>
        <v>17673471</v>
      </c>
      <c r="AR301" s="75">
        <f t="shared" si="684"/>
        <v>8544806</v>
      </c>
      <c r="AS301" s="75">
        <f t="shared" si="684"/>
        <v>1317402</v>
      </c>
      <c r="AT301" s="75">
        <f t="shared" si="684"/>
        <v>689268</v>
      </c>
      <c r="AU301" s="75">
        <f t="shared" si="684"/>
        <v>2225856</v>
      </c>
      <c r="AV301" s="75">
        <f t="shared" si="684"/>
        <v>16859784</v>
      </c>
      <c r="AW301" s="75">
        <f t="shared" si="684"/>
        <v>52579721</v>
      </c>
      <c r="AX301" s="75">
        <f t="shared" si="684"/>
        <v>4401249</v>
      </c>
      <c r="AY301" s="75">
        <f t="shared" si="684"/>
        <v>29001812</v>
      </c>
      <c r="AZ301" s="75">
        <f t="shared" si="684"/>
        <v>255814577</v>
      </c>
      <c r="BA301" s="75">
        <f t="shared" si="684"/>
        <v>1250090845</v>
      </c>
      <c r="BB301" s="75">
        <f t="shared" si="684"/>
        <v>263870190</v>
      </c>
      <c r="BC301" s="75">
        <f t="shared" si="684"/>
        <v>240900095</v>
      </c>
      <c r="BD301" s="75">
        <f t="shared" si="684"/>
        <v>4245993</v>
      </c>
      <c r="BE301" s="75">
        <f t="shared" si="684"/>
        <v>18724102</v>
      </c>
      <c r="BF301" s="75">
        <f t="shared" si="684"/>
        <v>10051377</v>
      </c>
      <c r="BG301" s="75">
        <f t="shared" si="684"/>
        <v>1503225</v>
      </c>
      <c r="BH301" s="75">
        <f t="shared" si="684"/>
        <v>8548152</v>
      </c>
      <c r="BI301" s="75">
        <f t="shared" si="684"/>
        <v>415898706</v>
      </c>
      <c r="BJ301" s="75">
        <f t="shared" si="684"/>
        <v>3378721</v>
      </c>
      <c r="BK301" s="75">
        <f t="shared" si="684"/>
        <v>1239414</v>
      </c>
      <c r="BL301" s="75">
        <f t="shared" si="684"/>
        <v>2139307</v>
      </c>
      <c r="BM301" s="75">
        <f t="shared" si="684"/>
        <v>556891851</v>
      </c>
      <c r="BN301" s="75">
        <f t="shared" si="684"/>
        <v>61540771</v>
      </c>
      <c r="BO301" s="75">
        <f t="shared" si="684"/>
        <v>4831560</v>
      </c>
      <c r="BP301" s="75">
        <f t="shared" ref="BP301:CT301" si="685">BP11+BP43+BP54+BP57+BP62+BP80+BP95+BP98+BP101+BP106+BP117+BP138+BP152+BP159+BP172+BP206+BP209+BP213+BP279+BP282</f>
        <v>17201474</v>
      </c>
      <c r="BQ301" s="75">
        <f t="shared" si="685"/>
        <v>25171404</v>
      </c>
      <c r="BR301" s="75">
        <f t="shared" si="685"/>
        <v>100000</v>
      </c>
      <c r="BS301" s="75">
        <f t="shared" si="685"/>
        <v>328732</v>
      </c>
      <c r="BT301" s="75">
        <f t="shared" si="685"/>
        <v>163329606</v>
      </c>
      <c r="BU301" s="75">
        <f t="shared" si="685"/>
        <v>1811070</v>
      </c>
      <c r="BV301" s="75">
        <f t="shared" si="685"/>
        <v>379728</v>
      </c>
      <c r="BW301" s="75">
        <f t="shared" si="685"/>
        <v>190695753</v>
      </c>
      <c r="BX301" s="75">
        <f t="shared" si="685"/>
        <v>91501753</v>
      </c>
      <c r="BY301" s="75">
        <f t="shared" si="685"/>
        <v>447203450</v>
      </c>
      <c r="BZ301" s="75">
        <f t="shared" si="685"/>
        <v>318120345</v>
      </c>
      <c r="CA301" s="75">
        <f t="shared" si="685"/>
        <v>107414559</v>
      </c>
      <c r="CB301" s="75">
        <f t="shared" si="685"/>
        <v>254180</v>
      </c>
      <c r="CC301" s="75">
        <f t="shared" si="685"/>
        <v>107160379</v>
      </c>
      <c r="CD301" s="75">
        <f t="shared" si="685"/>
        <v>83110961</v>
      </c>
      <c r="CE301" s="75">
        <f t="shared" si="685"/>
        <v>2820000</v>
      </c>
      <c r="CF301" s="75">
        <f t="shared" si="685"/>
        <v>67141620</v>
      </c>
      <c r="CG301" s="75">
        <f t="shared" si="685"/>
        <v>11399341</v>
      </c>
      <c r="CH301" s="75">
        <f t="shared" si="685"/>
        <v>950000</v>
      </c>
      <c r="CI301" s="75">
        <f t="shared" si="685"/>
        <v>800000</v>
      </c>
      <c r="CJ301" s="75">
        <f t="shared" si="685"/>
        <v>127594825</v>
      </c>
      <c r="CK301" s="75">
        <f t="shared" si="685"/>
        <v>1987189</v>
      </c>
      <c r="CL301" s="75">
        <f t="shared" si="685"/>
        <v>88239097</v>
      </c>
      <c r="CM301" s="75">
        <f t="shared" si="685"/>
        <v>35293905</v>
      </c>
      <c r="CN301" s="75">
        <f t="shared" si="685"/>
        <v>74634</v>
      </c>
      <c r="CO301" s="75">
        <f t="shared" si="685"/>
        <v>2000000</v>
      </c>
      <c r="CP301" s="75">
        <f t="shared" si="685"/>
        <v>129083105</v>
      </c>
      <c r="CQ301" s="75">
        <f t="shared" si="685"/>
        <v>70614057</v>
      </c>
      <c r="CR301" s="75">
        <f t="shared" si="685"/>
        <v>70614057</v>
      </c>
      <c r="CS301" s="75">
        <f t="shared" si="685"/>
        <v>311545</v>
      </c>
      <c r="CT301" s="76">
        <f t="shared" si="685"/>
        <v>70302512</v>
      </c>
      <c r="CU301" s="51"/>
      <c r="CV301" s="43"/>
      <c r="CW301" s="43"/>
      <c r="CX301" s="43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</row>
    <row r="302" spans="1:124" x14ac:dyDescent="0.3">
      <c r="D302" s="30"/>
    </row>
  </sheetData>
  <mergeCells count="98">
    <mergeCell ref="AF7:AF8"/>
    <mergeCell ref="AG7:AG8"/>
    <mergeCell ref="B7:B9"/>
    <mergeCell ref="C7:C9"/>
    <mergeCell ref="D7:D9"/>
    <mergeCell ref="O7:O8"/>
    <mergeCell ref="J7:J8"/>
    <mergeCell ref="K7:K8"/>
    <mergeCell ref="L7:L8"/>
    <mergeCell ref="M7:M8"/>
    <mergeCell ref="N7:N8"/>
    <mergeCell ref="F7:F8"/>
    <mergeCell ref="G7:G8"/>
    <mergeCell ref="H7:H8"/>
    <mergeCell ref="AA7:AA8"/>
    <mergeCell ref="AB7:AB8"/>
    <mergeCell ref="AC7:AC8"/>
    <mergeCell ref="AD7:AD8"/>
    <mergeCell ref="AE7:AE8"/>
    <mergeCell ref="E7:E8"/>
    <mergeCell ref="T7:T8"/>
    <mergeCell ref="U7:U8"/>
    <mergeCell ref="V7:V8"/>
    <mergeCell ref="W7:W8"/>
    <mergeCell ref="AQ7:AQ8"/>
    <mergeCell ref="I7:I8"/>
    <mergeCell ref="AK7:AK8"/>
    <mergeCell ref="AL7:AL8"/>
    <mergeCell ref="P7:P8"/>
    <mergeCell ref="Q7:Q8"/>
    <mergeCell ref="R7:R8"/>
    <mergeCell ref="S7:S8"/>
    <mergeCell ref="AM7:AM8"/>
    <mergeCell ref="AI7:AI8"/>
    <mergeCell ref="AH7:AH8"/>
    <mergeCell ref="AJ7:AJ8"/>
    <mergeCell ref="AP7:AP8"/>
    <mergeCell ref="X7:X8"/>
    <mergeCell ref="Y7:Y8"/>
    <mergeCell ref="Z7:Z8"/>
    <mergeCell ref="BA7:BA8"/>
    <mergeCell ref="AY7:AY8"/>
    <mergeCell ref="CT7:CT8"/>
    <mergeCell ref="CN7:CN8"/>
    <mergeCell ref="CA7:CA8"/>
    <mergeCell ref="CB7:CB8"/>
    <mergeCell ref="CC7:CC8"/>
    <mergeCell ref="CD7:CD8"/>
    <mergeCell ref="CL7:CL8"/>
    <mergeCell ref="CI7:CI8"/>
    <mergeCell ref="CF7:CF8"/>
    <mergeCell ref="BP7:BP8"/>
    <mergeCell ref="BU7:BU8"/>
    <mergeCell ref="BT7:BT8"/>
    <mergeCell ref="AT7:AT8"/>
    <mergeCell ref="AU7:AU8"/>
    <mergeCell ref="AV7:AV8"/>
    <mergeCell ref="AX7:AX8"/>
    <mergeCell ref="AZ7:AZ8"/>
    <mergeCell ref="CS7:CS8"/>
    <mergeCell ref="BB7:BB8"/>
    <mergeCell ref="BQ7:BQ8"/>
    <mergeCell ref="BR7:BR8"/>
    <mergeCell ref="BS7:BS8"/>
    <mergeCell ref="BK7:BK8"/>
    <mergeCell ref="CG7:CG8"/>
    <mergeCell ref="A8:A9"/>
    <mergeCell ref="CP7:CP8"/>
    <mergeCell ref="CQ7:CQ8"/>
    <mergeCell ref="CR7:CR8"/>
    <mergeCell ref="CK7:CK8"/>
    <mergeCell ref="CM7:CM8"/>
    <mergeCell ref="CO7:CO8"/>
    <mergeCell ref="CE7:CE8"/>
    <mergeCell ref="CH7:CH8"/>
    <mergeCell ref="CJ7:CJ8"/>
    <mergeCell ref="BZ7:BZ8"/>
    <mergeCell ref="BV7:BV8"/>
    <mergeCell ref="BW7:BW8"/>
    <mergeCell ref="BX7:BX8"/>
    <mergeCell ref="BY7:BY8"/>
    <mergeCell ref="AW7:AW8"/>
    <mergeCell ref="AN7:AN8"/>
    <mergeCell ref="AO7:AO8"/>
    <mergeCell ref="BM7:BM8"/>
    <mergeCell ref="BN7:BN8"/>
    <mergeCell ref="BO7:BO8"/>
    <mergeCell ref="BC7:BC8"/>
    <mergeCell ref="BD7:BD8"/>
    <mergeCell ref="BE7:BE8"/>
    <mergeCell ref="BF7:BF8"/>
    <mergeCell ref="BG7:BG8"/>
    <mergeCell ref="BH7:BH8"/>
    <mergeCell ref="BI7:BI8"/>
    <mergeCell ref="BL7:BL8"/>
    <mergeCell ref="BJ7:BJ8"/>
    <mergeCell ref="AR7:AR8"/>
    <mergeCell ref="AS7:AS8"/>
  </mergeCells>
  <pageMargins left="0.23622047244094491" right="0.15748031496062992" top="0.31496062992125984" bottom="0.23622047244094491" header="0.19685039370078741" footer="0.19685039370078741"/>
  <pageSetup paperSize="9" scale="73" firstPageNumber="68" fitToWidth="7" fitToHeight="10" orientation="landscape" useFirstPageNumber="1" r:id="rId1"/>
  <headerFooter>
    <oddHeader>&amp;C&amp;P</oddHeader>
  </headerFooter>
  <rowBreaks count="3" manualBreakCount="3">
    <brk id="67" max="100" man="1"/>
    <brk id="158" max="100" man="1"/>
    <brk id="217" max="10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(осн)</vt:lpstr>
      <vt:lpstr>'Приложение № 2 (осн)'!Заголовки_для_печати</vt:lpstr>
      <vt:lpstr>'Приложение № 2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2022-12-19T07:29:26Z</dcterms:modified>
</cp:coreProperties>
</file>