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2" activeTab="0"/>
  </bookViews>
  <sheets>
    <sheet name="1274" sheetId="1" r:id="rId1"/>
  </sheets>
  <definedNames>
    <definedName name="_xlnm.Print_Titles" localSheetId="0">'1274'!$13:$13</definedName>
    <definedName name="_xlnm.Print_Area" localSheetId="0">'1274'!$A$1:$C$68</definedName>
  </definedNames>
  <calcPr fullCalcOnLoad="1"/>
</workbook>
</file>

<file path=xl/sharedStrings.xml><?xml version="1.0" encoding="utf-8"?>
<sst xmlns="http://schemas.openxmlformats.org/spreadsheetml/2006/main" count="114" uniqueCount="110">
  <si>
    <t>е)</t>
  </si>
  <si>
    <t>ж)</t>
  </si>
  <si>
    <t xml:space="preserve">а) </t>
  </si>
  <si>
    <t>л)</t>
  </si>
  <si>
    <t>м)</t>
  </si>
  <si>
    <t>№ п/п</t>
  </si>
  <si>
    <t>б)</t>
  </si>
  <si>
    <t>в)</t>
  </si>
  <si>
    <t>д)</t>
  </si>
  <si>
    <t>з)</t>
  </si>
  <si>
    <t>и)</t>
  </si>
  <si>
    <t>к)</t>
  </si>
  <si>
    <t>н)</t>
  </si>
  <si>
    <t>о)</t>
  </si>
  <si>
    <t>п)</t>
  </si>
  <si>
    <t>р)</t>
  </si>
  <si>
    <t xml:space="preserve">г) </t>
  </si>
  <si>
    <t>с)</t>
  </si>
  <si>
    <t>т)</t>
  </si>
  <si>
    <t xml:space="preserve">   Наименование статей</t>
  </si>
  <si>
    <t>Платежи за пользование водными ресурсами сверх установленных нормативов и лимитов</t>
  </si>
  <si>
    <t>Платежи за выбросы в атмосферу загрязняющих веществ стационарными источниками загрязнения</t>
  </si>
  <si>
    <t xml:space="preserve">Платежи за выбросы в атмосферу загрязняющих веществ передвижными источниками загрязнения, уплачиваемые юридическими лицами  </t>
  </si>
  <si>
    <t>Платежи за загрязнение водного бассейна сбросом производственных и коммунально-бытовых сточных вод</t>
  </si>
  <si>
    <t>Платежи за загрязнение водного бассейна сбросом загрязняющих веществ поверхностным стоком</t>
  </si>
  <si>
    <t xml:space="preserve">Платежи за нерациональное использование и использование не по назначению водных ресурсов питьевого назначения  </t>
  </si>
  <si>
    <t>Платежи за размещение отходов и другие виды вредного воздействия на окружающую природную среду</t>
  </si>
  <si>
    <t xml:space="preserve">Штрафы и средства, уплачиваемые за ущерб, причиненный окружающей среде, взимаемые территориальными управлениями экологического контроля  </t>
  </si>
  <si>
    <t>Штрафы и средства, уплачиваемые за ущерб, причиненный окружающей среде</t>
  </si>
  <si>
    <t>Прочие поступления</t>
  </si>
  <si>
    <t>Платежи за выбросы в атмосферу загрязняющих веществ передвижными источниками загрязнения, уплачиваемые физическими лицами</t>
  </si>
  <si>
    <t>Платежи за выбросы в атмосферу загрязняющих веществ передвижными источниками загрязнения, уплачиваемые физическими лицами, осуществляющими предпринимательскую деятельность без образования юридического лица (индивидуальными предпринимателями)</t>
  </si>
  <si>
    <t>Платежи за разрешение на добычу водных биологических ресурсов</t>
  </si>
  <si>
    <t>ДОХОДЫ ВСЕГО, в том числе:</t>
  </si>
  <si>
    <t>Сумма, руб.</t>
  </si>
  <si>
    <t>ф)</t>
  </si>
  <si>
    <t>х)</t>
  </si>
  <si>
    <t>Основные характеристики, источники формирования и направления расходования средств Республиканского экологического фонда Приднестровской Молдавской Республики на 2024 год</t>
  </si>
  <si>
    <t>"О республиканском бюджете на 2024 год"</t>
  </si>
  <si>
    <t>Платежи за пользование животным миром (охота)</t>
  </si>
  <si>
    <t>РАСХОДЫ</t>
  </si>
  <si>
    <t>Приложение № 2.7</t>
  </si>
  <si>
    <t xml:space="preserve">к Закону Приднестровской Молдавской Республики </t>
  </si>
  <si>
    <t>ОСТАТОК средств Республиканского экологического фонда Приднестровской Молдавской Республики по состоянию на 01.01.2024 года</t>
  </si>
  <si>
    <t>3.1</t>
  </si>
  <si>
    <t>ц)</t>
  </si>
  <si>
    <t>ч)</t>
  </si>
  <si>
    <t>ш)</t>
  </si>
  <si>
    <t>На покрытие дефицита республиканского бюджета</t>
  </si>
  <si>
    <t>"О внесении изменений и дополнений</t>
  </si>
  <si>
    <t xml:space="preserve">в Закон Приднестровской Молдавской Республики </t>
  </si>
  <si>
    <t>Приложение № 8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</si>
  <si>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</si>
  <si>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</si>
  <si>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</si>
  <si>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</si>
  <si>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</si>
  <si>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</si>
  <si>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</si>
  <si>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</si>
  <si>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</si>
  <si>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</si>
  <si>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</si>
  <si>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</si>
  <si>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</si>
  <si>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</si>
  <si>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</si>
  <si>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</t>
  </si>
  <si>
    <t>плановая республиканская озеленительно-фаунистическая кампания (включая организационно-хозяйственные мероприятия):</t>
  </si>
  <si>
    <t xml:space="preserve">проведение первого этапа лесоустройства на землях Гослесфонда ПМР, в том числе организация ведения реестра лесозащитных полос  </t>
  </si>
  <si>
    <t>приобретение ГСМ для лесной охраны (мобильные группы по борьбе с пожарами, браконьерством)</t>
  </si>
  <si>
    <t>биотехнические и охотохозяйственные мероприятия</t>
  </si>
  <si>
    <t>приобретение машин и механизмов для выполнения работ по лесовосстановлению, пожаротушению и уходу за лесными культурами, в том числе приобретение автомобиля повышенной проходимости</t>
  </si>
  <si>
    <t>проведение республиканского субботника в рамках озеленительной кампании, в том числе: приобретение посадочного материала, создание рекреационно-парковых зон, расчистка, обустройство и уход за существующими рекреационно-парковыми зонами</t>
  </si>
  <si>
    <t>реализация Государственной программы по восстановлению высокоствольных дубрав на землях Гослесфонда ПМР  на 2021–2041 годы</t>
  </si>
  <si>
    <t>1)</t>
  </si>
  <si>
    <t>2)</t>
  </si>
  <si>
    <t>3)</t>
  </si>
  <si>
    <t>4)</t>
  </si>
  <si>
    <t>5)</t>
  </si>
  <si>
    <t>6)</t>
  </si>
  <si>
    <t>7)</t>
  </si>
  <si>
    <t>программа озеленения населенных пунктов и создания массивных защитных насаждений в промышленных зонах на территории полигонов и в местах размещения отходов</t>
  </si>
  <si>
    <t>на проведение и развитие научных исследований, содержание и развитие материально технической базы, в том числе:</t>
  </si>
  <si>
    <t>ГУ "Республиканский ботанический сад"</t>
  </si>
  <si>
    <t xml:space="preserve">ГУ "Государственный заповедник "Ягорлык" </t>
  </si>
  <si>
    <t xml:space="preserve">приобретение и ремонт лабораторного оборудования, приборов, посуды,  химических реактивов, необходимых для обеспечения проведения листовой диагностики, в том числе фитосанитарной диагностики природно-заповедного фонда </t>
  </si>
  <si>
    <t>осуществление информационных и защитных мероприятий  в отношении объектов природно-заповедного фонда (изготовление и установка табличек, вывесок, указателей, информационных стендов, ограждений)</t>
  </si>
  <si>
    <t>реализация плана развития государственного учреждения "Республиканский гидрометеорологический центр" на 2021–2025 годы.</t>
  </si>
  <si>
    <t>зарыбление рыбохозяйственных водоемов (вселение естественно-нерестующих видов рыб)</t>
  </si>
  <si>
    <t>биологическая мелиорация рыбохозяйственных водоемов (вселение растительноядных видов рыб (белого и пестрого толстолобиков, белого амура))</t>
  </si>
  <si>
    <t>организационные мероприятия по проведению государственного контроля (надзора) за охраной природоресурсных объектов, водных, земельных и лесных ресурсов, ресурсов недр, охотничьих и водных биоресурсов</t>
  </si>
  <si>
    <t>проведение мониторинга окружающей среды  ГУ  "Республиканский гидрометцентр", содержание и развитие материально-технической базы</t>
  </si>
  <si>
    <t xml:space="preserve">организационные мероприятия по расчистке водоохранных полос от бытовых и строительных отходов, в том числе сухостойных деревьев, санация водоемов </t>
  </si>
  <si>
    <t xml:space="preserve">приобретение и ремонт лабораторного оборудования, приборов, посуды,  химических реактивов для лабораторно-аналитического отдела </t>
  </si>
  <si>
    <t>демеркуризация (обезвреживание) ртутьсодержащих ламп, отработанных государственными бюджетными организациями</t>
  </si>
  <si>
    <t>заполнение водой пересыхающих рек и водоемов (р.Ботна)</t>
  </si>
  <si>
    <t xml:space="preserve">фитосанитарные мониторинг, диагностика и прогноз факторов, негативно влияющих на состояние древесной, кустарниковой и цветочной растительности, в том числе декоративных растений городских территорий, в том числе выявление заболеваний растений и опасных вредных организмов (огнёвка самшитовая, цикадка белая, совка и другие) </t>
  </si>
  <si>
    <t>изготовление (приобретение) емкостей для сбора отработанных источников малого тока (батареек), утилизация батареек</t>
  </si>
  <si>
    <t xml:space="preserve">мероприятия, направленные на улучшение состояния берега и дна р. Днестр, сохранение водных биологических ресурсов (ликвидация последствий заиливания и деградации русла, выявление и устранение условий гибели молоди рыб) </t>
  </si>
  <si>
    <t>инвентаризация минеральных природных ресурсов (недр), в том числе топографическая съемка подземных выработок месторождений пильных известняков</t>
  </si>
  <si>
    <t>осуществление мероприятий по ограничению доступа в отработанные подземные участки недр (шахты), в том числе изготовление и установка знаков "Не входить! Опасно для жизни"</t>
  </si>
  <si>
    <t>у)</t>
  </si>
  <si>
    <t xml:space="preserve">инвентаризация участков государственной режимной сети наблюдательных гидрогеологических скважин (геодезия земельных участков) </t>
  </si>
  <si>
    <t>инвентаризация нарушенных земельных участков, предоставленных для разработки полезных ископаемых (приобретение оборудования, осуществление контрольной съемки, обязательной для государственного учета земель, нарушенных в процессе пользования недрами)</t>
  </si>
  <si>
    <t>агитация и пропаганда знаний в обсласти экологии и защиты окружающей среды (плакаты, баннеры, знаки, брошюры, проведение семинаров, конкурсов, и др.)</t>
  </si>
  <si>
    <t>погашение обязательств по договору поставки посадочного материала на проведение республиканского конкурса "Самый зеленый и чистый город, поселок, село"</t>
  </si>
  <si>
    <t>мероприятия, направленные на оплату таможенных платежей (в том числе дорожных сборов) при вывозе с территории Приднестровской Молдавской Республики токсичных химических веществ</t>
  </si>
  <si>
    <t>проведение работ по очистке земельного участка в районе бывшего карьера "Ближний" путем сдвига битумсодержащих кровельных отходов</t>
  </si>
  <si>
    <t>Целевые природоохранные и организационные мероприятия, в том числе: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</si>
</sst>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#,##0.0"/>
    <numFmt numFmtId="192" formatCode="0.0000000"/>
    <numFmt numFmtId="193" formatCode="0.000000"/>
    <numFmt numFmtId="194" formatCode="0.0"/>
    <numFmt numFmtId="195" formatCode="#,##0.000"/>
    <numFmt numFmtId="196" formatCode="0.000%"/>
    <numFmt numFmtId="197" formatCode="0.0%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6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Fill="1">
      <alignment/>
      <protection/>
    </xf>
    <xf numFmtId="0" fontId="2" fillId="0" borderId="0" xfId="53" applyFont="1" applyFill="1" applyBorder="1" applyAlignment="1">
      <alignment horizontal="right"/>
      <protection/>
    </xf>
    <xf numFmtId="0" fontId="2" fillId="33" borderId="0" xfId="53" applyFont="1" applyFill="1" applyBorder="1" applyAlignment="1">
      <alignment horizontal="right"/>
      <protection/>
    </xf>
    <xf numFmtId="0" fontId="2" fillId="33" borderId="0" xfId="53" applyFont="1" applyFill="1">
      <alignment/>
      <protection/>
    </xf>
    <xf numFmtId="3" fontId="3" fillId="0" borderId="0" xfId="53" applyNumberFormat="1" applyFont="1" applyFill="1" applyBorder="1" applyAlignment="1">
      <alignment horizontal="center" vertical="center" wrapText="1"/>
      <protection/>
    </xf>
    <xf numFmtId="4" fontId="2" fillId="0" borderId="0" xfId="53" applyNumberFormat="1" applyFont="1" applyFill="1" applyAlignment="1">
      <alignment/>
      <protection/>
    </xf>
    <xf numFmtId="3" fontId="2" fillId="33" borderId="0" xfId="53" applyNumberFormat="1" applyFont="1" applyFill="1">
      <alignment/>
      <protection/>
    </xf>
    <xf numFmtId="3" fontId="2" fillId="0" borderId="0" xfId="53" applyNumberFormat="1" applyFont="1" applyFill="1">
      <alignment/>
      <protection/>
    </xf>
    <xf numFmtId="3" fontId="2" fillId="0" borderId="0" xfId="53" applyNumberFormat="1" applyFont="1" applyFill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0" fontId="4" fillId="0" borderId="0" xfId="0" applyFont="1" applyFill="1" applyAlignment="1">
      <alignment horizontal="right"/>
    </xf>
    <xf numFmtId="0" fontId="4" fillId="0" borderId="0" xfId="53" applyFont="1" applyFill="1" applyAlignment="1">
      <alignment horizontal="right"/>
      <protection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3" fontId="5" fillId="33" borderId="10" xfId="53" applyNumberFormat="1" applyFont="1" applyFill="1" applyBorder="1" applyAlignment="1">
      <alignment horizontal="right" vertical="center" wrapText="1"/>
      <protection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53" applyFont="1" applyFill="1" applyBorder="1" applyAlignment="1">
      <alignment horizontal="left" vertical="center"/>
      <protection/>
    </xf>
    <xf numFmtId="3" fontId="5" fillId="0" borderId="10" xfId="53" applyNumberFormat="1" applyFont="1" applyFill="1" applyBorder="1" applyAlignment="1">
      <alignment horizontal="right" vertical="center" wrapText="1"/>
      <protection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3" fontId="4" fillId="0" borderId="10" xfId="53" applyNumberFormat="1" applyFont="1" applyFill="1" applyBorder="1" applyAlignment="1">
      <alignment horizontal="right" vertical="center" wrapText="1"/>
      <protection/>
    </xf>
    <xf numFmtId="49" fontId="5" fillId="33" borderId="10" xfId="54" applyNumberFormat="1" applyFont="1" applyFill="1" applyBorder="1" applyAlignment="1">
      <alignment horizontal="center" vertical="center"/>
      <protection/>
    </xf>
    <xf numFmtId="3" fontId="5" fillId="0" borderId="10" xfId="54" applyNumberFormat="1" applyFont="1" applyFill="1" applyBorder="1" applyAlignment="1">
      <alignment horizontal="right" vertical="center" wrapText="1"/>
      <protection/>
    </xf>
    <xf numFmtId="49" fontId="5" fillId="0" borderId="10" xfId="54" applyNumberFormat="1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4" fillId="0" borderId="10" xfId="54" applyFont="1" applyBorder="1" applyAlignment="1">
      <alignment horizontal="left" vertical="center" wrapText="1"/>
      <protection/>
    </xf>
    <xf numFmtId="3" fontId="4" fillId="0" borderId="10" xfId="54" applyNumberFormat="1" applyFont="1" applyFill="1" applyBorder="1" applyAlignment="1">
      <alignment horizontal="right" vertical="center" wrapText="1"/>
      <protection/>
    </xf>
    <xf numFmtId="3" fontId="4" fillId="0" borderId="10" xfId="54" applyNumberFormat="1" applyFont="1" applyFill="1" applyBorder="1" applyAlignment="1">
      <alignment horizontal="right" vertical="center"/>
      <protection/>
    </xf>
    <xf numFmtId="0" fontId="6" fillId="0" borderId="10" xfId="54" applyFont="1" applyFill="1" applyBorder="1" applyAlignment="1">
      <alignment horizontal="center" vertical="center"/>
      <protection/>
    </xf>
    <xf numFmtId="0" fontId="6" fillId="0" borderId="10" xfId="54" applyFont="1" applyBorder="1" applyAlignment="1">
      <alignment horizontal="left" vertical="center" wrapText="1"/>
      <protection/>
    </xf>
    <xf numFmtId="3" fontId="6" fillId="0" borderId="10" xfId="54" applyNumberFormat="1" applyFont="1" applyFill="1" applyBorder="1" applyAlignment="1">
      <alignment horizontal="right" vertical="center"/>
      <protection/>
    </xf>
    <xf numFmtId="0" fontId="6" fillId="0" borderId="10" xfId="54" applyFont="1" applyBorder="1" applyAlignment="1">
      <alignment horizontal="left" vertical="justify" wrapText="1"/>
      <protection/>
    </xf>
    <xf numFmtId="0" fontId="45" fillId="0" borderId="10" xfId="54" applyFont="1" applyFill="1" applyBorder="1" applyAlignment="1">
      <alignment horizontal="center" vertical="center"/>
      <protection/>
    </xf>
    <xf numFmtId="49" fontId="4" fillId="0" borderId="10" xfId="54" applyNumberFormat="1" applyFont="1" applyFill="1" applyBorder="1" applyAlignment="1">
      <alignment horizontal="center" vertical="center"/>
      <protection/>
    </xf>
    <xf numFmtId="49" fontId="4" fillId="0" borderId="10" xfId="54" applyNumberFormat="1" applyFont="1" applyBorder="1" applyAlignment="1">
      <alignment horizontal="center" vertical="center"/>
      <protection/>
    </xf>
    <xf numFmtId="3" fontId="4" fillId="0" borderId="10" xfId="54" applyNumberFormat="1" applyFont="1" applyBorder="1" applyAlignment="1">
      <alignment horizontal="right" vertical="center" wrapText="1"/>
      <protection/>
    </xf>
    <xf numFmtId="3" fontId="4" fillId="0" borderId="10" xfId="53" applyNumberFormat="1" applyFont="1" applyBorder="1" applyAlignment="1">
      <alignment horizontal="right"/>
      <protection/>
    </xf>
    <xf numFmtId="0" fontId="5" fillId="0" borderId="10" xfId="53" applyFont="1" applyBorder="1" applyAlignment="1">
      <alignment horizontal="left" vertical="center" wrapText="1"/>
      <protection/>
    </xf>
    <xf numFmtId="3" fontId="5" fillId="0" borderId="10" xfId="53" applyNumberFormat="1" applyFont="1" applyBorder="1" applyAlignment="1">
      <alignment horizontal="right" vertical="center"/>
      <protection/>
    </xf>
    <xf numFmtId="49" fontId="2" fillId="0" borderId="0" xfId="53" applyNumberFormat="1" applyFont="1" applyFill="1">
      <alignment/>
      <protection/>
    </xf>
    <xf numFmtId="49" fontId="5" fillId="0" borderId="10" xfId="53" applyNumberFormat="1" applyFont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right"/>
      <protection/>
    </xf>
    <xf numFmtId="0" fontId="4" fillId="0" borderId="0" xfId="53" applyFont="1" applyFill="1" applyAlignment="1">
      <alignment horizontal="right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5"/>
  <sheetViews>
    <sheetView tabSelected="1" view="pageBreakPreview" zoomScale="75" zoomScaleNormal="90" zoomScaleSheetLayoutView="75" zoomScalePageLayoutView="0" workbookViewId="0" topLeftCell="A1">
      <pane xSplit="3" ySplit="13" topLeftCell="D6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6" sqref="A26:IV27"/>
    </sheetView>
  </sheetViews>
  <sheetFormatPr defaultColWidth="9.140625" defaultRowHeight="12.75"/>
  <cols>
    <col min="1" max="1" width="5.8515625" style="2" customWidth="1"/>
    <col min="2" max="2" width="95.7109375" style="1" customWidth="1"/>
    <col min="3" max="3" width="12.8515625" style="3" customWidth="1"/>
    <col min="4" max="4" width="6.57421875" style="1" customWidth="1"/>
    <col min="5" max="16384" width="9.140625" style="1" customWidth="1"/>
  </cols>
  <sheetData>
    <row r="1" spans="1:3" ht="15">
      <c r="A1" s="12"/>
      <c r="B1" s="13"/>
      <c r="C1" s="14" t="s">
        <v>51</v>
      </c>
    </row>
    <row r="2" spans="1:3" ht="15">
      <c r="A2" s="12"/>
      <c r="B2" s="13"/>
      <c r="C2" s="14" t="s">
        <v>42</v>
      </c>
    </row>
    <row r="3" spans="1:3" ht="15">
      <c r="A3" s="12"/>
      <c r="B3" s="51" t="s">
        <v>49</v>
      </c>
      <c r="C3" s="51"/>
    </row>
    <row r="4" spans="1:3" ht="15">
      <c r="A4" s="12"/>
      <c r="B4" s="52" t="s">
        <v>50</v>
      </c>
      <c r="C4" s="52"/>
    </row>
    <row r="5" spans="1:3" ht="15">
      <c r="A5" s="12"/>
      <c r="B5" s="13"/>
      <c r="C5" s="14" t="s">
        <v>38</v>
      </c>
    </row>
    <row r="6" spans="1:3" ht="15">
      <c r="A6" s="12"/>
      <c r="B6" s="13"/>
      <c r="C6" s="16"/>
    </row>
    <row r="7" spans="1:3" ht="15">
      <c r="A7" s="17"/>
      <c r="B7" s="16"/>
      <c r="C7" s="14" t="s">
        <v>41</v>
      </c>
    </row>
    <row r="8" spans="1:3" ht="15">
      <c r="A8" s="17"/>
      <c r="B8" s="16"/>
      <c r="C8" s="14" t="s">
        <v>42</v>
      </c>
    </row>
    <row r="9" spans="1:3" ht="15">
      <c r="A9" s="17"/>
      <c r="B9" s="16"/>
      <c r="C9" s="14" t="s">
        <v>38</v>
      </c>
    </row>
    <row r="10" spans="1:3" ht="15">
      <c r="A10" s="17"/>
      <c r="B10" s="16"/>
      <c r="C10" s="16"/>
    </row>
    <row r="11" spans="1:4" ht="31.5" customHeight="1">
      <c r="A11" s="50" t="s">
        <v>37</v>
      </c>
      <c r="B11" s="50"/>
      <c r="C11" s="50"/>
      <c r="D11" s="4"/>
    </row>
    <row r="12" spans="1:4" ht="15">
      <c r="A12" s="15"/>
      <c r="B12" s="15"/>
      <c r="C12" s="15"/>
      <c r="D12" s="4"/>
    </row>
    <row r="13" spans="1:4" ht="30.75">
      <c r="A13" s="18" t="s">
        <v>5</v>
      </c>
      <c r="B13" s="19" t="s">
        <v>19</v>
      </c>
      <c r="C13" s="20" t="s">
        <v>34</v>
      </c>
      <c r="D13" s="4"/>
    </row>
    <row r="14" spans="1:4" ht="30.75">
      <c r="A14" s="18">
        <v>1</v>
      </c>
      <c r="B14" s="21" t="s">
        <v>43</v>
      </c>
      <c r="C14" s="22">
        <v>2976349</v>
      </c>
      <c r="D14" s="4"/>
    </row>
    <row r="15" spans="1:4" ht="15">
      <c r="A15" s="18"/>
      <c r="B15" s="19"/>
      <c r="C15" s="20"/>
      <c r="D15" s="4"/>
    </row>
    <row r="16" spans="1:4" ht="15">
      <c r="A16" s="23" t="s">
        <v>52</v>
      </c>
      <c r="B16" s="24" t="s">
        <v>33</v>
      </c>
      <c r="C16" s="25">
        <f>SUM(C17:C30)</f>
        <v>8391647</v>
      </c>
      <c r="D16" s="4"/>
    </row>
    <row r="17" spans="1:4" ht="15">
      <c r="A17" s="26" t="s">
        <v>53</v>
      </c>
      <c r="B17" s="27" t="s">
        <v>20</v>
      </c>
      <c r="C17" s="28">
        <v>79465</v>
      </c>
      <c r="D17" s="4"/>
    </row>
    <row r="18" spans="1:4" ht="15">
      <c r="A18" s="26" t="s">
        <v>54</v>
      </c>
      <c r="B18" s="27" t="s">
        <v>39</v>
      </c>
      <c r="C18" s="28">
        <v>542072</v>
      </c>
      <c r="D18" s="4"/>
    </row>
    <row r="19" spans="1:4" ht="30.75">
      <c r="A19" s="26" t="s">
        <v>55</v>
      </c>
      <c r="B19" s="27" t="s">
        <v>21</v>
      </c>
      <c r="C19" s="28">
        <v>3302843</v>
      </c>
      <c r="D19" s="4"/>
    </row>
    <row r="20" spans="1:4" ht="36" customHeight="1">
      <c r="A20" s="26" t="s">
        <v>56</v>
      </c>
      <c r="B20" s="27" t="s">
        <v>22</v>
      </c>
      <c r="C20" s="28">
        <v>1019121</v>
      </c>
      <c r="D20" s="4"/>
    </row>
    <row r="21" spans="1:4" ht="30.75">
      <c r="A21" s="26" t="s">
        <v>57</v>
      </c>
      <c r="B21" s="27" t="s">
        <v>23</v>
      </c>
      <c r="C21" s="28">
        <v>561919</v>
      </c>
      <c r="D21" s="4"/>
    </row>
    <row r="22" spans="1:4" s="6" customFormat="1" ht="30.75">
      <c r="A22" s="26" t="s">
        <v>58</v>
      </c>
      <c r="B22" s="27" t="s">
        <v>24</v>
      </c>
      <c r="C22" s="28">
        <v>254767</v>
      </c>
      <c r="D22" s="5"/>
    </row>
    <row r="23" spans="1:4" s="6" customFormat="1" ht="36" customHeight="1">
      <c r="A23" s="26" t="s">
        <v>59</v>
      </c>
      <c r="B23" s="27" t="s">
        <v>25</v>
      </c>
      <c r="C23" s="28">
        <v>43894</v>
      </c>
      <c r="D23" s="5"/>
    </row>
    <row r="24" spans="1:4" s="3" customFormat="1" ht="30.75">
      <c r="A24" s="26" t="s">
        <v>60</v>
      </c>
      <c r="B24" s="27" t="s">
        <v>26</v>
      </c>
      <c r="C24" s="28">
        <v>1335716</v>
      </c>
      <c r="D24" s="7"/>
    </row>
    <row r="25" spans="1:4" s="3" customFormat="1" ht="36" customHeight="1">
      <c r="A25" s="26" t="s">
        <v>61</v>
      </c>
      <c r="B25" s="27" t="s">
        <v>27</v>
      </c>
      <c r="C25" s="28">
        <v>25962</v>
      </c>
      <c r="D25" s="8"/>
    </row>
    <row r="26" spans="1:4" s="3" customFormat="1" ht="19.5" customHeight="1">
      <c r="A26" s="26" t="s">
        <v>62</v>
      </c>
      <c r="B26" s="27" t="s">
        <v>28</v>
      </c>
      <c r="C26" s="28">
        <v>276460</v>
      </c>
      <c r="D26" s="8"/>
    </row>
    <row r="27" spans="1:4" s="3" customFormat="1" ht="19.5" customHeight="1">
      <c r="A27" s="26" t="s">
        <v>63</v>
      </c>
      <c r="B27" s="27" t="s">
        <v>29</v>
      </c>
      <c r="C27" s="28">
        <v>0</v>
      </c>
      <c r="D27" s="8"/>
    </row>
    <row r="28" spans="1:4" s="3" customFormat="1" ht="36" customHeight="1">
      <c r="A28" s="26" t="s">
        <v>64</v>
      </c>
      <c r="B28" s="27" t="s">
        <v>30</v>
      </c>
      <c r="C28" s="28">
        <v>559537</v>
      </c>
      <c r="D28" s="8"/>
    </row>
    <row r="29" spans="1:4" ht="49.5" customHeight="1">
      <c r="A29" s="26" t="s">
        <v>65</v>
      </c>
      <c r="B29" s="27" t="s">
        <v>31</v>
      </c>
      <c r="C29" s="28">
        <v>68082</v>
      </c>
      <c r="D29" s="4"/>
    </row>
    <row r="30" spans="1:4" s="3" customFormat="1" ht="20.25" customHeight="1">
      <c r="A30" s="26" t="s">
        <v>66</v>
      </c>
      <c r="B30" s="27" t="s">
        <v>32</v>
      </c>
      <c r="C30" s="28">
        <v>321809</v>
      </c>
      <c r="D30" s="8"/>
    </row>
    <row r="31" spans="1:4" s="3" customFormat="1" ht="15">
      <c r="A31" s="23"/>
      <c r="B31" s="24"/>
      <c r="C31" s="25"/>
      <c r="D31" s="8"/>
    </row>
    <row r="32" spans="1:4" s="3" customFormat="1" ht="15">
      <c r="A32" s="29" t="s">
        <v>67</v>
      </c>
      <c r="B32" s="24" t="s">
        <v>40</v>
      </c>
      <c r="C32" s="30">
        <f>C33</f>
        <v>9277760</v>
      </c>
      <c r="D32" s="8"/>
    </row>
    <row r="33" spans="1:4" ht="15">
      <c r="A33" s="31" t="s">
        <v>44</v>
      </c>
      <c r="B33" s="32" t="s">
        <v>109</v>
      </c>
      <c r="C33" s="30">
        <f>C34+C42+C45+C48+C49+C50+C51+C53+C54+C55+C56+C46+C58+C52+C47+C57+C59+C63+C60+C61+C62+C64+C65+C66</f>
        <v>9277760</v>
      </c>
      <c r="D33" s="3"/>
    </row>
    <row r="34" spans="1:3" s="6" customFormat="1" ht="33" customHeight="1">
      <c r="A34" s="33" t="s">
        <v>2</v>
      </c>
      <c r="B34" s="34" t="s">
        <v>68</v>
      </c>
      <c r="C34" s="35">
        <f>C35+C36+C37+C38+C39+C40+C41</f>
        <v>3117974</v>
      </c>
    </row>
    <row r="35" spans="1:3" s="6" customFormat="1" ht="36" customHeight="1">
      <c r="A35" s="33" t="s">
        <v>75</v>
      </c>
      <c r="B35" s="34" t="s">
        <v>69</v>
      </c>
      <c r="C35" s="35">
        <v>800000</v>
      </c>
    </row>
    <row r="36" spans="1:3" s="6" customFormat="1" ht="23.25" customHeight="1">
      <c r="A36" s="33" t="s">
        <v>76</v>
      </c>
      <c r="B36" s="34" t="s">
        <v>70</v>
      </c>
      <c r="C36" s="35">
        <v>300000</v>
      </c>
    </row>
    <row r="37" spans="1:3" s="6" customFormat="1" ht="20.25" customHeight="1">
      <c r="A37" s="33" t="s">
        <v>77</v>
      </c>
      <c r="B37" s="34" t="s">
        <v>71</v>
      </c>
      <c r="C37" s="35">
        <f>144627-40000</f>
        <v>104627</v>
      </c>
    </row>
    <row r="38" spans="1:3" s="6" customFormat="1" ht="46.5">
      <c r="A38" s="33" t="s">
        <v>78</v>
      </c>
      <c r="B38" s="34" t="s">
        <v>72</v>
      </c>
      <c r="C38" s="35">
        <v>594627</v>
      </c>
    </row>
    <row r="39" spans="1:3" s="6" customFormat="1" ht="46.5">
      <c r="A39" s="33" t="s">
        <v>79</v>
      </c>
      <c r="B39" s="34" t="s">
        <v>73</v>
      </c>
      <c r="C39" s="35">
        <f>80000+40000</f>
        <v>120000</v>
      </c>
    </row>
    <row r="40" spans="1:3" s="6" customFormat="1" ht="36" customHeight="1">
      <c r="A40" s="33" t="s">
        <v>80</v>
      </c>
      <c r="B40" s="34" t="s">
        <v>74</v>
      </c>
      <c r="C40" s="35">
        <v>700000</v>
      </c>
    </row>
    <row r="41" spans="1:4" s="6" customFormat="1" ht="36" customHeight="1">
      <c r="A41" s="33" t="s">
        <v>81</v>
      </c>
      <c r="B41" s="34" t="s">
        <v>82</v>
      </c>
      <c r="C41" s="35">
        <f>484620+14100</f>
        <v>498720</v>
      </c>
      <c r="D41" s="9"/>
    </row>
    <row r="42" spans="1:4" s="6" customFormat="1" ht="36" customHeight="1">
      <c r="A42" s="33" t="s">
        <v>6</v>
      </c>
      <c r="B42" s="34" t="s">
        <v>83</v>
      </c>
      <c r="C42" s="36">
        <f>C43+C44</f>
        <v>730000</v>
      </c>
      <c r="D42" s="9"/>
    </row>
    <row r="43" spans="1:4" ht="20.25" customHeight="1">
      <c r="A43" s="33" t="s">
        <v>75</v>
      </c>
      <c r="B43" s="34" t="s">
        <v>84</v>
      </c>
      <c r="C43" s="36">
        <v>590000</v>
      </c>
      <c r="D43" s="10"/>
    </row>
    <row r="44" spans="1:4" ht="20.25" customHeight="1">
      <c r="A44" s="33" t="s">
        <v>76</v>
      </c>
      <c r="B44" s="34" t="s">
        <v>85</v>
      </c>
      <c r="C44" s="36">
        <v>140000</v>
      </c>
      <c r="D44" s="11"/>
    </row>
    <row r="45" spans="1:4" ht="46.5">
      <c r="A45" s="33" t="s">
        <v>7</v>
      </c>
      <c r="B45" s="34" t="s">
        <v>86</v>
      </c>
      <c r="C45" s="36">
        <v>200000</v>
      </c>
      <c r="D45" s="11"/>
    </row>
    <row r="46" spans="1:4" ht="46.5">
      <c r="A46" s="33" t="s">
        <v>16</v>
      </c>
      <c r="B46" s="34" t="s">
        <v>87</v>
      </c>
      <c r="C46" s="35">
        <v>152273</v>
      </c>
      <c r="D46" s="3"/>
    </row>
    <row r="47" spans="1:4" ht="36" customHeight="1">
      <c r="A47" s="33" t="s">
        <v>8</v>
      </c>
      <c r="B47" s="34" t="s">
        <v>88</v>
      </c>
      <c r="C47" s="28">
        <f>350000+115950</f>
        <v>465950</v>
      </c>
      <c r="D47" s="3"/>
    </row>
    <row r="48" spans="1:4" ht="36" customHeight="1">
      <c r="A48" s="33" t="s">
        <v>0</v>
      </c>
      <c r="B48" s="34" t="s">
        <v>89</v>
      </c>
      <c r="C48" s="36">
        <v>400000</v>
      </c>
      <c r="D48" s="3"/>
    </row>
    <row r="49" spans="1:4" ht="36" customHeight="1">
      <c r="A49" s="33" t="s">
        <v>1</v>
      </c>
      <c r="B49" s="34" t="s">
        <v>90</v>
      </c>
      <c r="C49" s="36">
        <v>400000</v>
      </c>
      <c r="D49" s="3"/>
    </row>
    <row r="50" spans="1:4" ht="46.5">
      <c r="A50" s="37" t="s">
        <v>9</v>
      </c>
      <c r="B50" s="34" t="s">
        <v>91</v>
      </c>
      <c r="C50" s="36">
        <v>950000</v>
      </c>
      <c r="D50" s="3"/>
    </row>
    <row r="51" spans="1:4" ht="36" customHeight="1">
      <c r="A51" s="33" t="s">
        <v>10</v>
      </c>
      <c r="B51" s="38" t="s">
        <v>92</v>
      </c>
      <c r="C51" s="39">
        <f>450000+148460</f>
        <v>598460</v>
      </c>
      <c r="D51" s="3"/>
    </row>
    <row r="52" spans="1:4" ht="36" customHeight="1">
      <c r="A52" s="33" t="s">
        <v>11</v>
      </c>
      <c r="B52" s="40" t="s">
        <v>93</v>
      </c>
      <c r="C52" s="39">
        <v>300000</v>
      </c>
      <c r="D52" s="3"/>
    </row>
    <row r="53" spans="1:4" ht="36" customHeight="1">
      <c r="A53" s="33" t="s">
        <v>3</v>
      </c>
      <c r="B53" s="34" t="s">
        <v>94</v>
      </c>
      <c r="C53" s="36">
        <v>30000</v>
      </c>
      <c r="D53" s="3"/>
    </row>
    <row r="54" spans="1:4" ht="36" customHeight="1">
      <c r="A54" s="33" t="s">
        <v>4</v>
      </c>
      <c r="B54" s="34" t="s">
        <v>95</v>
      </c>
      <c r="C54" s="36">
        <v>15000</v>
      </c>
      <c r="D54" s="3"/>
    </row>
    <row r="55" spans="1:4" ht="15">
      <c r="A55" s="33" t="s">
        <v>12</v>
      </c>
      <c r="B55" s="34" t="s">
        <v>96</v>
      </c>
      <c r="C55" s="36">
        <v>80000</v>
      </c>
      <c r="D55" s="3"/>
    </row>
    <row r="56" spans="1:4" ht="62.25">
      <c r="A56" s="33" t="s">
        <v>13</v>
      </c>
      <c r="B56" s="34" t="s">
        <v>97</v>
      </c>
      <c r="C56" s="36">
        <v>160000</v>
      </c>
      <c r="D56" s="3"/>
    </row>
    <row r="57" spans="1:4" ht="36" customHeight="1">
      <c r="A57" s="33" t="s">
        <v>14</v>
      </c>
      <c r="B57" s="34" t="s">
        <v>98</v>
      </c>
      <c r="C57" s="28">
        <v>15000</v>
      </c>
      <c r="D57" s="3"/>
    </row>
    <row r="58" spans="1:4" ht="45" customHeight="1">
      <c r="A58" s="41" t="s">
        <v>15</v>
      </c>
      <c r="B58" s="34" t="s">
        <v>99</v>
      </c>
      <c r="C58" s="28">
        <v>230000</v>
      </c>
      <c r="D58" s="3"/>
    </row>
    <row r="59" spans="1:4" ht="36" customHeight="1">
      <c r="A59" s="42" t="s">
        <v>17</v>
      </c>
      <c r="B59" s="34" t="s">
        <v>100</v>
      </c>
      <c r="C59" s="35">
        <v>190000</v>
      </c>
      <c r="D59" s="3"/>
    </row>
    <row r="60" spans="1:4" ht="36" customHeight="1">
      <c r="A60" s="42" t="s">
        <v>18</v>
      </c>
      <c r="B60" s="34" t="s">
        <v>101</v>
      </c>
      <c r="C60" s="35">
        <v>50000</v>
      </c>
      <c r="D60" s="3"/>
    </row>
    <row r="61" spans="1:4" ht="36.75" customHeight="1">
      <c r="A61" s="42" t="s">
        <v>102</v>
      </c>
      <c r="B61" s="34" t="s">
        <v>103</v>
      </c>
      <c r="C61" s="35">
        <v>78500</v>
      </c>
      <c r="D61" s="3"/>
    </row>
    <row r="62" spans="1:4" ht="46.5">
      <c r="A62" s="42" t="s">
        <v>35</v>
      </c>
      <c r="B62" s="34" t="s">
        <v>104</v>
      </c>
      <c r="C62" s="35">
        <v>477000</v>
      </c>
      <c r="D62" s="3"/>
    </row>
    <row r="63" spans="1:4" ht="36.75" customHeight="1">
      <c r="A63" s="42" t="s">
        <v>36</v>
      </c>
      <c r="B63" s="34" t="s">
        <v>105</v>
      </c>
      <c r="C63" s="35">
        <v>30000</v>
      </c>
      <c r="D63" s="3"/>
    </row>
    <row r="64" spans="1:4" ht="36.75" customHeight="1">
      <c r="A64" s="43" t="s">
        <v>45</v>
      </c>
      <c r="B64" s="34" t="s">
        <v>106</v>
      </c>
      <c r="C64" s="44">
        <v>5625</v>
      </c>
      <c r="D64" s="3"/>
    </row>
    <row r="65" spans="1:4" ht="36.75" customHeight="1">
      <c r="A65" s="43" t="s">
        <v>46</v>
      </c>
      <c r="B65" s="34" t="s">
        <v>108</v>
      </c>
      <c r="C65" s="44">
        <v>589978</v>
      </c>
      <c r="D65" s="3"/>
    </row>
    <row r="66" spans="1:4" ht="46.5">
      <c r="A66" s="43" t="s">
        <v>47</v>
      </c>
      <c r="B66" s="34" t="s">
        <v>107</v>
      </c>
      <c r="C66" s="45">
        <v>12000</v>
      </c>
      <c r="D66" s="3"/>
    </row>
    <row r="67" spans="1:4" ht="15">
      <c r="A67" s="43"/>
      <c r="B67" s="34"/>
      <c r="C67" s="45"/>
      <c r="D67" s="3"/>
    </row>
    <row r="68" spans="1:4" ht="21.75" customHeight="1">
      <c r="A68" s="49">
        <v>4</v>
      </c>
      <c r="B68" s="46" t="s">
        <v>48</v>
      </c>
      <c r="C68" s="47">
        <f>C14+C16-C32</f>
        <v>2090236</v>
      </c>
      <c r="D68" s="3"/>
    </row>
    <row r="69" spans="1:4" ht="12.75">
      <c r="A69" s="3"/>
      <c r="B69" s="3"/>
      <c r="C69" s="10"/>
      <c r="D69" s="3"/>
    </row>
    <row r="70" spans="1:4" ht="12.75">
      <c r="A70" s="48"/>
      <c r="B70" s="3"/>
      <c r="C70" s="10"/>
      <c r="D70" s="3"/>
    </row>
    <row r="71" spans="1:4" ht="12.75">
      <c r="A71" s="3"/>
      <c r="B71" s="3"/>
      <c r="C71" s="10"/>
      <c r="D71" s="3"/>
    </row>
    <row r="72" spans="1:4" ht="12.75">
      <c r="A72" s="3"/>
      <c r="B72" s="3"/>
      <c r="C72" s="10"/>
      <c r="D72" s="3"/>
    </row>
    <row r="73" spans="1:3" ht="12.75">
      <c r="A73" s="3"/>
      <c r="B73" s="3"/>
      <c r="C73" s="10"/>
    </row>
    <row r="74" spans="1:3" ht="12.75">
      <c r="A74" s="1"/>
      <c r="B74" s="3"/>
      <c r="C74" s="10"/>
    </row>
    <row r="75" spans="1:3" ht="12.75">
      <c r="A75" s="1"/>
      <c r="C75" s="10"/>
    </row>
    <row r="76" spans="1:3" ht="12.75">
      <c r="A76" s="1"/>
      <c r="C76" s="10"/>
    </row>
    <row r="77" spans="1:3" ht="12.75">
      <c r="A77" s="1"/>
      <c r="C77" s="10"/>
    </row>
    <row r="78" spans="1:3" ht="12.75">
      <c r="A78" s="1"/>
      <c r="C78" s="10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</sheetData>
  <sheetProtection/>
  <mergeCells count="3">
    <mergeCell ref="A11:C11"/>
    <mergeCell ref="B3:C3"/>
    <mergeCell ref="B4:C4"/>
  </mergeCells>
  <printOptions horizontalCentered="1"/>
  <pageMargins left="0.3937007874015748" right="0.3937007874015748" top="0.5905511811023623" bottom="0.1968503937007874" header="0" footer="0"/>
  <pageSetup firstPageNumber="131" useFirstPageNumber="1" fitToHeight="2" horizontalDpi="600" verticalDpi="600" orientation="portrait" paperSize="9" scale="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 Оксана Александровна</cp:lastModifiedBy>
  <cp:lastPrinted>2024-03-01T08:18:06Z</cp:lastPrinted>
  <dcterms:created xsi:type="dcterms:W3CDTF">1996-10-08T23:32:33Z</dcterms:created>
  <dcterms:modified xsi:type="dcterms:W3CDTF">2024-03-01T08:18:33Z</dcterms:modified>
  <cp:category/>
  <cp:version/>
  <cp:contentType/>
  <cp:contentStatus/>
</cp:coreProperties>
</file>