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2.6 (осн)" sheetId="3" r:id="rId1"/>
  </sheets>
  <definedNames>
    <definedName name="_xlnm.Print_Titles" localSheetId="0">'Приложение № 2.6 (осн)'!$7:$7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7" i="3" l="1"/>
  <c r="C34" i="3" s="1"/>
  <c r="C27" i="3"/>
  <c r="C19" i="3"/>
  <c r="C17" i="3" l="1"/>
  <c r="C15" i="3" s="1"/>
  <c r="C13" i="3" s="1"/>
  <c r="C9" i="3"/>
</calcChain>
</file>

<file path=xl/sharedStrings.xml><?xml version="1.0" encoding="utf-8"?>
<sst xmlns="http://schemas.openxmlformats.org/spreadsheetml/2006/main" count="84" uniqueCount="72">
  <si>
    <t>№ п/п</t>
  </si>
  <si>
    <t>Целевой сбор на поддержку мелиоративного комплекса</t>
  </si>
  <si>
    <t>ДОХОДЫ ВСЕГО, в том числе:</t>
  </si>
  <si>
    <t>Наименование</t>
  </si>
  <si>
    <t>Осуществление поддержки мелиоративного комплекса, всего</t>
  </si>
  <si>
    <t xml:space="preserve"> в том числе: </t>
  </si>
  <si>
    <t>в том числе:</t>
  </si>
  <si>
    <t>а)</t>
  </si>
  <si>
    <t>1)</t>
  </si>
  <si>
    <t>2)</t>
  </si>
  <si>
    <t>б)</t>
  </si>
  <si>
    <t>г)</t>
  </si>
  <si>
    <t>ГНС – головная насосная станция;</t>
  </si>
  <si>
    <t>ПНС – подающая насосная станция;</t>
  </si>
  <si>
    <t>1.</t>
  </si>
  <si>
    <t>1.1.</t>
  </si>
  <si>
    <t>1.2.</t>
  </si>
  <si>
    <t>д)</t>
  </si>
  <si>
    <t>е)</t>
  </si>
  <si>
    <t>ж)</t>
  </si>
  <si>
    <t>В таблице применяются следующие сокращения:</t>
  </si>
  <si>
    <t>3)</t>
  </si>
  <si>
    <t>НС – насосная станция;</t>
  </si>
  <si>
    <t>2.</t>
  </si>
  <si>
    <t>РАСХОДЫ ВСЕГО, в том числе:</t>
  </si>
  <si>
    <t>в)</t>
  </si>
  <si>
    <t>з)</t>
  </si>
  <si>
    <t>к)</t>
  </si>
  <si>
    <t>Государственная поддержка сельскохозяйственных товаропроизводителей по оплате потребленных услуг централизованного водоснабжения на цели орошения государственной мелиоративной системой, оказываемых государственным унитарным предприятием "Республиканские оросительные системы"</t>
  </si>
  <si>
    <t>Приобретение оборудования для ремонта объектов государственной мелиоративной системы, находящихся на балансе ГУП "РОС", всего</t>
  </si>
  <si>
    <t xml:space="preserve">Министерство сельского хозяйства и природных ресурсов Приднестровской Молдавской Республики </t>
  </si>
  <si>
    <t>"О республиканском бюджете на 2025 год"</t>
  </si>
  <si>
    <t>Ремонт объектов государственной мелиоративной системы, находящихся на балансе ГУП "РОС", всего</t>
  </si>
  <si>
    <t>С-1 ССОМ Слободзейского филиала. Монтаж шкафов управления и кабельной продукции для второй группы насосов</t>
  </si>
  <si>
    <t xml:space="preserve">з) </t>
  </si>
  <si>
    <t>Приложение № 2.6</t>
  </si>
  <si>
    <t>С-3 ССОМ Слободзейского филиала. Замена всасывающих трубопроводов с металлических на полиэтиленовые диаметром 355 мм с первого по девятый насосный агрегат</t>
  </si>
  <si>
    <t xml:space="preserve">ГНС "Парканы" Слободзейского филиала. Демонтаж и монтаж насоса Д1250/125 в комплекте с электродвигателем </t>
  </si>
  <si>
    <t>Рыбницкий филиал. Ремонт инфраструктуры механических мастерских филиала</t>
  </si>
  <si>
    <t>Дубоссарский эксплуатационный участок Григориопольского филиала. Ремонт инфраструктуры механических мастерских</t>
  </si>
  <si>
    <t>и)</t>
  </si>
  <si>
    <t>Григориопольский филиал. Ремонт инфраструктуры административного корпуса и механических мастерских</t>
  </si>
  <si>
    <t>ГНС "Ташлык" Григориопольского филиала. Приобретение асинхронного электродвигателя с параметрами Р=1250 кВт; U=6000 В; N=1000 об/мин</t>
  </si>
  <si>
    <t>НСП-3 Григориопольского филиала. Приобретение асинхронного электродвигателя с параметрами Р=1000 кВт; U=6000 В; N=600 об/мин</t>
  </si>
  <si>
    <t>ГНС "Парканы" Слободзейского филиала:</t>
  </si>
  <si>
    <t>С-3 ССОМ Слободзейского филиала. Приобретение полиэтиленовой трубы диаметром 355 мм в количестве 228 метров</t>
  </si>
  <si>
    <t>С-1 ССОМ Слободзейского филиала. Приобретение электрооборудования и кабельной продукции.</t>
  </si>
  <si>
    <t>ПНС-4 Григориопольского филиала. Приобретение полиэтиленовой трубы диаметром 355 мм в количестве 84 метра</t>
  </si>
  <si>
    <t>НСПП-4 Дубосарсский эксплуатационный участок Григориопольского филиала. Приобретение асинхронного электродвигателя с параметрами Р= 1450 кВт, U=10000 В, N=1000 об/мин</t>
  </si>
  <si>
    <t>2.2.</t>
  </si>
  <si>
    <t xml:space="preserve">Сумма, руб. </t>
  </si>
  <si>
    <r>
      <rPr>
        <sz val="12"/>
        <rFont val="Times New Roman"/>
        <family val="1"/>
        <charset val="204"/>
      </rPr>
      <t xml:space="preserve"> к Закону Приднестр</t>
    </r>
    <r>
      <rPr>
        <sz val="12"/>
        <color theme="1"/>
        <rFont val="Times New Roman"/>
        <family val="1"/>
        <charset val="204"/>
      </rPr>
      <t>овской Молдавской Республики</t>
    </r>
  </si>
  <si>
    <t>Отчисления от единого таможенного платежа в размере 4,52 %</t>
  </si>
  <si>
    <t>2.1.1.</t>
  </si>
  <si>
    <t>2.1.2.</t>
  </si>
  <si>
    <t>ГУП "РОС" – государственное унитарное предприятие "Республиканские оросительные системы";</t>
  </si>
  <si>
    <t>ГНС "Ташлык", Григориопольский филиал:</t>
  </si>
  <si>
    <t>ремонт кровли: щитовой и закрытого распределительного устройства</t>
  </si>
  <si>
    <t>демонтаж и монтаж насосного агрегата D4000/95 с электродвигателем Р=1250 кВт</t>
  </si>
  <si>
    <t>замена трубопровода и запорной арматуры вакуумной системы на ГНС "Ташлык"</t>
  </si>
  <si>
    <t>ПНС-4, Григориопольский филиал. Монтаж коллектора из полиэтиленовых труб диаметром 450 мм, 80 метров</t>
  </si>
  <si>
    <t>ГНС-1 "Выхватинцы", Рыбницкий филиал:</t>
  </si>
  <si>
    <t>общестроительные работы по ремонту машиного зала насосной станции</t>
  </si>
  <si>
    <t>замена части напорного трубопровода диаметром 1 200 мм</t>
  </si>
  <si>
    <t>ремонт трансформаторных подстанций, кабельных и воздушных линий электропередач</t>
  </si>
  <si>
    <t xml:space="preserve">приобретение насоса D 1250-125 в количестве 1 штуки </t>
  </si>
  <si>
    <t>приобретение асинхронного электродвигателя с параметрами Р=630 кВт, U=6000 В, N=1500 об/мин</t>
  </si>
  <si>
    <t>приобретение обратных клапанов диаметром 400 мм в количестве 4 штук и стального флянеца Ру=16 атм.</t>
  </si>
  <si>
    <t xml:space="preserve">приобретение стальных труб диаметром 355 мм ÷ 1020 мм </t>
  </si>
  <si>
    <t>НСП – насосная станция перекачивающая</t>
  </si>
  <si>
    <r>
      <t>2.1</t>
    </r>
    <r>
      <rPr>
        <b/>
        <sz val="12"/>
        <color rgb="FF00B0F0"/>
        <rFont val="Times New Roman"/>
        <family val="1"/>
        <charset val="204"/>
      </rPr>
      <t>.</t>
    </r>
  </si>
  <si>
    <t>Основные характеристики, источники формирования и направления расходования средств Фонда развития мелиоративного комплекса Приднестровской Молдавской Республики                                                                                      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</si>
</sst>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zoomScale="110" zoomScaleNormal="110" workbookViewId="0">
      <pane xSplit="3" ySplit="7" topLeftCell="D8" activePane="bottomRight" state="frozenSplit"/>
      <selection pane="topRight" activeCell="G1" sqref="G1"/>
      <selection pane="bottomLeft" activeCell="A16" sqref="A16"/>
      <selection pane="bottomRight" activeCell="A6" sqref="A6"/>
    </sheetView>
  </sheetViews>
  <sheetFormatPr defaultColWidth="9.109375" defaultRowHeight="13.2" x14ac:dyDescent="0.3"/>
  <cols>
    <col min="1" max="1" width="5.44140625" style="1" customWidth="1"/>
    <col min="2" max="2" width="77.5546875" style="3" customWidth="1"/>
    <col min="3" max="3" width="11.5546875" style="6" customWidth="1"/>
    <col min="4" max="16384" width="9.109375" style="3"/>
  </cols>
  <sheetData>
    <row r="1" spans="1:3" ht="15.6" x14ac:dyDescent="0.3">
      <c r="A1" s="36" t="s">
        <v>35</v>
      </c>
      <c r="B1" s="36"/>
      <c r="C1" s="36"/>
    </row>
    <row r="2" spans="1:3" ht="15.6" x14ac:dyDescent="0.3">
      <c r="A2" s="36" t="s">
        <v>51</v>
      </c>
      <c r="B2" s="36"/>
      <c r="C2" s="36"/>
    </row>
    <row r="3" spans="1:3" ht="15.6" x14ac:dyDescent="0.3">
      <c r="A3" s="36" t="s">
        <v>31</v>
      </c>
      <c r="B3" s="36"/>
      <c r="C3" s="36"/>
    </row>
    <row r="5" spans="1:3" ht="47.25" customHeight="1" x14ac:dyDescent="0.3">
      <c r="A5" s="35" t="s">
        <v>71</v>
      </c>
      <c r="B5" s="35"/>
      <c r="C5" s="35"/>
    </row>
    <row r="6" spans="1:3" x14ac:dyDescent="0.3">
      <c r="A6" s="2"/>
      <c r="B6" s="1"/>
    </row>
    <row r="7" spans="1:3" ht="31.2" x14ac:dyDescent="0.3">
      <c r="A7" s="9" t="s">
        <v>0</v>
      </c>
      <c r="B7" s="10" t="s">
        <v>3</v>
      </c>
      <c r="C7" s="10" t="s">
        <v>50</v>
      </c>
    </row>
    <row r="8" spans="1:3" ht="8.25" customHeight="1" x14ac:dyDescent="0.3">
      <c r="A8" s="9"/>
      <c r="B8" s="10"/>
      <c r="C8" s="10"/>
    </row>
    <row r="9" spans="1:3" ht="15.6" x14ac:dyDescent="0.3">
      <c r="A9" s="9" t="s">
        <v>14</v>
      </c>
      <c r="B9" s="11" t="s">
        <v>2</v>
      </c>
      <c r="C9" s="12">
        <f>C11+C10</f>
        <v>47635629</v>
      </c>
    </row>
    <row r="10" spans="1:3" ht="15.6" x14ac:dyDescent="0.3">
      <c r="A10" s="13" t="s">
        <v>15</v>
      </c>
      <c r="B10" s="14" t="s">
        <v>52</v>
      </c>
      <c r="C10" s="15">
        <v>35714417</v>
      </c>
    </row>
    <row r="11" spans="1:3" ht="15.6" x14ac:dyDescent="0.3">
      <c r="A11" s="13" t="s">
        <v>16</v>
      </c>
      <c r="B11" s="16" t="s">
        <v>1</v>
      </c>
      <c r="C11" s="15">
        <v>11921212</v>
      </c>
    </row>
    <row r="12" spans="1:3" ht="15.6" x14ac:dyDescent="0.3">
      <c r="A12" s="13"/>
      <c r="B12" s="16"/>
      <c r="C12" s="17"/>
    </row>
    <row r="13" spans="1:3" ht="15.6" x14ac:dyDescent="0.3">
      <c r="A13" s="18" t="s">
        <v>23</v>
      </c>
      <c r="B13" s="19" t="s">
        <v>24</v>
      </c>
      <c r="C13" s="20">
        <f>C15+C46</f>
        <v>47635629</v>
      </c>
    </row>
    <row r="14" spans="1:3" ht="15.6" x14ac:dyDescent="0.3">
      <c r="A14" s="37" t="s">
        <v>30</v>
      </c>
      <c r="B14" s="37"/>
      <c r="C14" s="37"/>
    </row>
    <row r="15" spans="1:3" s="4" customFormat="1" ht="15.6" x14ac:dyDescent="0.3">
      <c r="A15" s="18" t="s">
        <v>70</v>
      </c>
      <c r="B15" s="19" t="s">
        <v>4</v>
      </c>
      <c r="C15" s="21">
        <f>C17+C34</f>
        <v>15630629</v>
      </c>
    </row>
    <row r="16" spans="1:3" ht="15.6" x14ac:dyDescent="0.3">
      <c r="A16" s="22"/>
      <c r="B16" s="23" t="s">
        <v>5</v>
      </c>
      <c r="C16" s="24"/>
    </row>
    <row r="17" spans="1:3" s="4" customFormat="1" ht="31.2" x14ac:dyDescent="0.3">
      <c r="A17" s="18" t="s">
        <v>53</v>
      </c>
      <c r="B17" s="19" t="s">
        <v>32</v>
      </c>
      <c r="C17" s="25">
        <f>SUM(C19,C23,C24,C25,C26,C27,C30,C31,C32,C33)</f>
        <v>6357872</v>
      </c>
    </row>
    <row r="18" spans="1:3" ht="15.6" x14ac:dyDescent="0.3">
      <c r="A18" s="18"/>
      <c r="B18" s="23" t="s">
        <v>6</v>
      </c>
      <c r="C18" s="20"/>
    </row>
    <row r="19" spans="1:3" ht="15.6" x14ac:dyDescent="0.3">
      <c r="A19" s="26" t="s">
        <v>7</v>
      </c>
      <c r="B19" s="14" t="s">
        <v>56</v>
      </c>
      <c r="C19" s="27">
        <f>SUM(C20,C22,C21)</f>
        <v>800600</v>
      </c>
    </row>
    <row r="20" spans="1:3" ht="15.6" x14ac:dyDescent="0.3">
      <c r="A20" s="28" t="s">
        <v>8</v>
      </c>
      <c r="B20" s="14" t="s">
        <v>57</v>
      </c>
      <c r="C20" s="27">
        <v>250600</v>
      </c>
    </row>
    <row r="21" spans="1:3" ht="31.2" x14ac:dyDescent="0.3">
      <c r="A21" s="28" t="s">
        <v>9</v>
      </c>
      <c r="B21" s="14" t="s">
        <v>58</v>
      </c>
      <c r="C21" s="27">
        <v>200000</v>
      </c>
    </row>
    <row r="22" spans="1:3" ht="31.2" x14ac:dyDescent="0.3">
      <c r="A22" s="28" t="s">
        <v>21</v>
      </c>
      <c r="B22" s="14" t="s">
        <v>59</v>
      </c>
      <c r="C22" s="27">
        <v>350000</v>
      </c>
    </row>
    <row r="23" spans="1:3" ht="46.8" x14ac:dyDescent="0.3">
      <c r="A23" s="26" t="s">
        <v>10</v>
      </c>
      <c r="B23" s="14" t="s">
        <v>36</v>
      </c>
      <c r="C23" s="27">
        <v>330000</v>
      </c>
    </row>
    <row r="24" spans="1:3" ht="31.2" x14ac:dyDescent="0.3">
      <c r="A24" s="26" t="s">
        <v>25</v>
      </c>
      <c r="B24" s="14" t="s">
        <v>33</v>
      </c>
      <c r="C24" s="27">
        <v>320000</v>
      </c>
    </row>
    <row r="25" spans="1:3" ht="31.2" x14ac:dyDescent="0.3">
      <c r="A25" s="26" t="s">
        <v>11</v>
      </c>
      <c r="B25" s="14" t="s">
        <v>37</v>
      </c>
      <c r="C25" s="27">
        <v>95000</v>
      </c>
    </row>
    <row r="26" spans="1:3" ht="31.2" x14ac:dyDescent="0.3">
      <c r="A26" s="26" t="s">
        <v>17</v>
      </c>
      <c r="B26" s="14" t="s">
        <v>60</v>
      </c>
      <c r="C26" s="27">
        <v>120000</v>
      </c>
    </row>
    <row r="27" spans="1:3" ht="15.6" x14ac:dyDescent="0.3">
      <c r="A27" s="26" t="s">
        <v>18</v>
      </c>
      <c r="B27" s="16" t="s">
        <v>61</v>
      </c>
      <c r="C27" s="27">
        <f>SUM(C28,C29)</f>
        <v>1620629</v>
      </c>
    </row>
    <row r="28" spans="1:3" ht="15.6" x14ac:dyDescent="0.3">
      <c r="A28" s="28" t="s">
        <v>8</v>
      </c>
      <c r="B28" s="16" t="s">
        <v>62</v>
      </c>
      <c r="C28" s="27">
        <v>795000</v>
      </c>
    </row>
    <row r="29" spans="1:3" ht="15.6" x14ac:dyDescent="0.3">
      <c r="A29" s="28" t="s">
        <v>9</v>
      </c>
      <c r="B29" s="16" t="s">
        <v>63</v>
      </c>
      <c r="C29" s="27">
        <v>825629</v>
      </c>
    </row>
    <row r="30" spans="1:3" ht="31.2" x14ac:dyDescent="0.3">
      <c r="A30" s="26" t="s">
        <v>19</v>
      </c>
      <c r="B30" s="14" t="s">
        <v>38</v>
      </c>
      <c r="C30" s="27">
        <v>450000</v>
      </c>
    </row>
    <row r="31" spans="1:3" s="4" customFormat="1" ht="31.2" x14ac:dyDescent="0.3">
      <c r="A31" s="26" t="s">
        <v>26</v>
      </c>
      <c r="B31" s="29" t="s">
        <v>39</v>
      </c>
      <c r="C31" s="27">
        <v>272000</v>
      </c>
    </row>
    <row r="32" spans="1:3" ht="31.2" x14ac:dyDescent="0.3">
      <c r="A32" s="26" t="s">
        <v>40</v>
      </c>
      <c r="B32" s="14" t="s">
        <v>41</v>
      </c>
      <c r="C32" s="27">
        <v>520000</v>
      </c>
    </row>
    <row r="33" spans="1:3" ht="31.2" x14ac:dyDescent="0.3">
      <c r="A33" s="26" t="s">
        <v>27</v>
      </c>
      <c r="B33" s="14" t="s">
        <v>64</v>
      </c>
      <c r="C33" s="27">
        <v>1829643</v>
      </c>
    </row>
    <row r="34" spans="1:3" ht="31.2" x14ac:dyDescent="0.3">
      <c r="A34" s="30" t="s">
        <v>54</v>
      </c>
      <c r="B34" s="31" t="s">
        <v>29</v>
      </c>
      <c r="C34" s="32">
        <f>SUM(C35,C36,C37,C41,C42,C43,C44,C45)</f>
        <v>9272757</v>
      </c>
    </row>
    <row r="35" spans="1:3" ht="31.2" x14ac:dyDescent="0.3">
      <c r="A35" s="26" t="s">
        <v>7</v>
      </c>
      <c r="B35" s="14" t="s">
        <v>42</v>
      </c>
      <c r="C35" s="27">
        <v>1200000</v>
      </c>
    </row>
    <row r="36" spans="1:3" ht="31.2" x14ac:dyDescent="0.3">
      <c r="A36" s="26" t="s">
        <v>10</v>
      </c>
      <c r="B36" s="14" t="s">
        <v>43</v>
      </c>
      <c r="C36" s="27">
        <v>1000000</v>
      </c>
    </row>
    <row r="37" spans="1:3" s="4" customFormat="1" ht="15.6" x14ac:dyDescent="0.3">
      <c r="A37" s="26" t="s">
        <v>25</v>
      </c>
      <c r="B37" s="14" t="s">
        <v>44</v>
      </c>
      <c r="C37" s="27">
        <f>SUM(C38,C39,C40)</f>
        <v>934000</v>
      </c>
    </row>
    <row r="38" spans="1:3" ht="15.6" x14ac:dyDescent="0.3">
      <c r="A38" s="28" t="s">
        <v>8</v>
      </c>
      <c r="B38" s="14" t="s">
        <v>65</v>
      </c>
      <c r="C38" s="33">
        <v>260000</v>
      </c>
    </row>
    <row r="39" spans="1:3" ht="31.2" x14ac:dyDescent="0.3">
      <c r="A39" s="28" t="s">
        <v>9</v>
      </c>
      <c r="B39" s="14" t="s">
        <v>66</v>
      </c>
      <c r="C39" s="27">
        <v>554000</v>
      </c>
    </row>
    <row r="40" spans="1:3" ht="31.2" x14ac:dyDescent="0.3">
      <c r="A40" s="28" t="s">
        <v>21</v>
      </c>
      <c r="B40" s="23" t="s">
        <v>67</v>
      </c>
      <c r="C40" s="27">
        <v>120000</v>
      </c>
    </row>
    <row r="41" spans="1:3" ht="31.2" x14ac:dyDescent="0.3">
      <c r="A41" s="26" t="s">
        <v>11</v>
      </c>
      <c r="B41" s="14" t="s">
        <v>45</v>
      </c>
      <c r="C41" s="27">
        <v>310000</v>
      </c>
    </row>
    <row r="42" spans="1:3" ht="31.2" x14ac:dyDescent="0.3">
      <c r="A42" s="26" t="s">
        <v>17</v>
      </c>
      <c r="B42" s="14" t="s">
        <v>46</v>
      </c>
      <c r="C42" s="27">
        <v>2600000</v>
      </c>
    </row>
    <row r="43" spans="1:3" ht="31.2" x14ac:dyDescent="0.3">
      <c r="A43" s="26" t="s">
        <v>18</v>
      </c>
      <c r="B43" s="14" t="s">
        <v>47</v>
      </c>
      <c r="C43" s="27">
        <v>150000</v>
      </c>
    </row>
    <row r="44" spans="1:3" ht="46.8" x14ac:dyDescent="0.3">
      <c r="A44" s="26" t="s">
        <v>19</v>
      </c>
      <c r="B44" s="14" t="s">
        <v>48</v>
      </c>
      <c r="C44" s="27">
        <v>1326107</v>
      </c>
    </row>
    <row r="45" spans="1:3" ht="15.6" x14ac:dyDescent="0.3">
      <c r="A45" s="26" t="s">
        <v>34</v>
      </c>
      <c r="B45" s="14" t="s">
        <v>68</v>
      </c>
      <c r="C45" s="27">
        <v>1752650</v>
      </c>
    </row>
    <row r="46" spans="1:3" ht="81.599999999999994" customHeight="1" x14ac:dyDescent="0.3">
      <c r="A46" s="34" t="s">
        <v>49</v>
      </c>
      <c r="B46" s="31" t="s">
        <v>28</v>
      </c>
      <c r="C46" s="32">
        <v>32005000</v>
      </c>
    </row>
    <row r="48" spans="1:3" ht="15.6" x14ac:dyDescent="0.3">
      <c r="B48" s="7" t="s">
        <v>20</v>
      </c>
    </row>
    <row r="49" spans="2:2" ht="31.2" x14ac:dyDescent="0.3">
      <c r="B49" s="8" t="s">
        <v>55</v>
      </c>
    </row>
    <row r="50" spans="2:2" ht="15.6" x14ac:dyDescent="0.3">
      <c r="B50" s="8" t="s">
        <v>22</v>
      </c>
    </row>
    <row r="51" spans="2:2" ht="15.6" x14ac:dyDescent="0.3">
      <c r="B51" s="8" t="s">
        <v>12</v>
      </c>
    </row>
    <row r="52" spans="2:2" ht="15.6" x14ac:dyDescent="0.3">
      <c r="B52" s="8" t="s">
        <v>13</v>
      </c>
    </row>
    <row r="53" spans="2:2" ht="15.6" x14ac:dyDescent="0.3">
      <c r="B53" s="8" t="s">
        <v>69</v>
      </c>
    </row>
    <row r="54" spans="2:2" x14ac:dyDescent="0.3">
      <c r="B54" s="5"/>
    </row>
  </sheetData>
  <mergeCells count="5">
    <mergeCell ref="A5:C5"/>
    <mergeCell ref="A3:C3"/>
    <mergeCell ref="A14:C14"/>
    <mergeCell ref="A1:C1"/>
    <mergeCell ref="A2:C2"/>
  </mergeCells>
  <pageMargins left="1.1811023622047245" right="0.39370078740157483" top="0.59055118110236227" bottom="0.78740157480314965" header="0" footer="0"/>
  <pageSetup paperSize="9" scale="90" firstPageNumber="144" orientation="portrait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2.6 (осн)</vt:lpstr>
      <vt:lpstr>'Приложение № 2.6 (осн)'!Заголовки_для_печати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2024-12-25T07:22:09Z</dcterms:modified>
</cp:coreProperties>
</file>