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Приложения\"/>
    </mc:Choice>
  </mc:AlternateContent>
  <bookViews>
    <workbookView xWindow="-120" yWindow="-120" windowWidth="29040" windowHeight="15840"/>
  </bookViews>
  <sheets>
    <sheet name="Приложение № 2.25 (осн)" sheetId="1" r:id="rId1"/>
  </sheets>
  <definedNames>
    <definedName name="_xlnm.Print_Titles" localSheetId="0">'Приложение № 2.25 (осн)'!$13:$13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5" i="1" l="1"/>
  <c r="E49" i="1"/>
  <c r="E31" i="1"/>
  <c r="E19" i="1"/>
  <c r="E61" i="1"/>
  <c r="E40" i="1" l="1"/>
  <c r="E58" i="1"/>
  <c r="E62" i="1" l="1"/>
  <c r="E64" i="1" s="1"/>
</calcChain>
</file>

<file path=xl/sharedStrings.xml><?xml version="1.0" encoding="utf-8"?>
<sst xmlns="http://schemas.openxmlformats.org/spreadsheetml/2006/main" count="124" uniqueCount="87">
  <si>
    <t>Наименование мероприятий</t>
  </si>
  <si>
    <t>в т.ч. а) осветление</t>
  </si>
  <si>
    <t xml:space="preserve">          б) прочистка</t>
  </si>
  <si>
    <t xml:space="preserve">          в) прореживание</t>
  </si>
  <si>
    <t xml:space="preserve">          г) проходная</t>
  </si>
  <si>
    <t xml:space="preserve">          д) санитарно-выборочная </t>
  </si>
  <si>
    <t>га</t>
  </si>
  <si>
    <t xml:space="preserve">         в) рубка опасных деревьев     </t>
  </si>
  <si>
    <t>км</t>
  </si>
  <si>
    <t>кг</t>
  </si>
  <si>
    <t>т/шт.</t>
  </si>
  <si>
    <t>ч/дн</t>
  </si>
  <si>
    <t>руб</t>
  </si>
  <si>
    <t>руб.</t>
  </si>
  <si>
    <t>тн</t>
  </si>
  <si>
    <t>ИТОГО</t>
  </si>
  <si>
    <t>Налог на доходы (6.5%+1.08%)</t>
  </si>
  <si>
    <t>Сумма всего, руб.</t>
  </si>
  <si>
    <t>к Закону Приднестровской Молдавской Республики</t>
  </si>
  <si>
    <t xml:space="preserve">              количество древесины</t>
  </si>
  <si>
    <t xml:space="preserve">             количество древесины</t>
  </si>
  <si>
    <t xml:space="preserve">               количество древесины</t>
  </si>
  <si>
    <t>Объем работ, всего на год</t>
  </si>
  <si>
    <t>№ п/п</t>
  </si>
  <si>
    <t>Отвод лесосек под рубки ухода и санитарно-выборочные рубки</t>
  </si>
  <si>
    <t>Расчистка квартальных просек</t>
  </si>
  <si>
    <t>1.1.</t>
  </si>
  <si>
    <t>2.2.</t>
  </si>
  <si>
    <t>2.1.</t>
  </si>
  <si>
    <t>2.4.</t>
  </si>
  <si>
    <t>2.3.</t>
  </si>
  <si>
    <t>2.5.</t>
  </si>
  <si>
    <t>Дополнение лесных культур</t>
  </si>
  <si>
    <t>Выращивание саженцев</t>
  </si>
  <si>
    <t>Заготовка лесных семян</t>
  </si>
  <si>
    <t>3.1.</t>
  </si>
  <si>
    <t>4.1.</t>
  </si>
  <si>
    <t>Ремонт и содержание дорог</t>
  </si>
  <si>
    <t>Уход за минполосами</t>
  </si>
  <si>
    <t>Наем пожарных сторожей</t>
  </si>
  <si>
    <t>Содержание лошадей</t>
  </si>
  <si>
    <t>5.1.</t>
  </si>
  <si>
    <t>Заготовка сена</t>
  </si>
  <si>
    <t>Рубки ухода и санитарно-выборочные рубки, всего</t>
  </si>
  <si>
    <t>3.2.</t>
  </si>
  <si>
    <t>3.3.</t>
  </si>
  <si>
    <t>3.4.</t>
  </si>
  <si>
    <t>Ед. изм.</t>
  </si>
  <si>
    <t>Отвод лесосек под сплошные рубки</t>
  </si>
  <si>
    <t>Трелевка древесины, всего</t>
  </si>
  <si>
    <t xml:space="preserve">          а) лесовосстановительные рубки</t>
  </si>
  <si>
    <t xml:space="preserve">         б) сплошные санитарные</t>
  </si>
  <si>
    <t>Прочие рубки, всего</t>
  </si>
  <si>
    <t>ИТОГО стоимость с учетом налога на доходы</t>
  </si>
  <si>
    <t>Приложение № 9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</si>
  <si>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</si>
  <si>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</si>
  <si>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2022 год"</t>
  </si>
  <si>
    <t>Итого по разделу "Лесохозяйственные мероприятия"</t>
  </si>
  <si>
    <t>Итого по разделу "Лесокультурные работы"</t>
  </si>
  <si>
    <t>Итого по разделу "Противопожарные мероприятия"</t>
  </si>
  <si>
    <t>Итого по разделу "Биотехнические мероприятия"</t>
  </si>
  <si>
    <t>1. Лесохозяйственные мероприятия</t>
  </si>
  <si>
    <t>2. Лесокультурные работы</t>
  </si>
  <si>
    <t>Уход за лесными культурами в Государственном лесном фонде</t>
  </si>
  <si>
    <t>Подготовка почвы в Государственном лесном фонде</t>
  </si>
  <si>
    <t>Выращивание сеянцев</t>
  </si>
  <si>
    <t>3. Противопожарные мероприятия</t>
  </si>
  <si>
    <t>4. Биотехнические мероприятия</t>
  </si>
  <si>
    <t>5. Охрана и защита леса</t>
  </si>
  <si>
    <t>Итого по разделу "Охрана и защита леса"</t>
  </si>
  <si>
    <t>Посадка лесных культур в Государственном лесном фонде</t>
  </si>
  <si>
    <t>1.2.</t>
  </si>
  <si>
    <t>1.3.</t>
  </si>
  <si>
    <t>1.4.</t>
  </si>
  <si>
    <t>1.5.</t>
  </si>
  <si>
    <t>1.6.</t>
  </si>
  <si>
    <t>2.8.</t>
  </si>
  <si>
    <t>2.9.</t>
  </si>
  <si>
    <t>Охрана и защита леса от лесонарушений, учет лесного фонда</t>
  </si>
  <si>
    <t xml:space="preserve">     Разрешить уполномоченному Правительством Приднестровской Молдавской Республики исполнительному органу государственной власти, ответственному за исполнение республиканского бюджета, на основании обоснованных обращений главного распорядителя бюджетных средств перераспределять количество оказываемых услуг в процессе исполнения настоящего государственного заказа в зависимости от фактических потребностей в соотвествующих процедурах в пределах суммы, не превыщающей общий объем государственного заказа, утвержденный настоящим Приложением </t>
  </si>
  <si>
    <t>Государственная служба экологического контроля и охраны окружающей среды                                                                                         Приднестровской Молдавской Республики</t>
  </si>
  <si>
    <t xml:space="preserve">"О республиканском бюджете на 2025 год" </t>
  </si>
  <si>
    <t>Смета расходов на финансирование государственного заказа по оказанию услуг                                                                                      ГУП "Приднестровье-лес" на 2025 год</t>
  </si>
  <si>
    <t>Приложение № 2.25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</si>
  <si>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</si>
  <si>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 xml:space="preserve">      Примечание.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</si>
</sst>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_-* #,##0.0_-;\-* #,##0.0_-;_-* &quot;-&quot;??_-;_-@_-"/>
  </numFmts>
  <fonts count="1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3" fontId="4" fillId="2" borderId="0" xfId="0" applyNumberFormat="1" applyFont="1" applyFill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4" fillId="0" borderId="0" xfId="0" applyNumberFormat="1" applyFont="1"/>
    <xf numFmtId="4" fontId="4" fillId="0" borderId="1" xfId="0" applyNumberFormat="1" applyFont="1" applyBorder="1"/>
    <xf numFmtId="167" fontId="5" fillId="0" borderId="1" xfId="3" applyNumberFormat="1" applyFont="1" applyFill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6" fontId="5" fillId="0" borderId="1" xfId="3" applyNumberFormat="1" applyFont="1" applyFill="1" applyBorder="1" applyAlignment="1">
      <alignment horizontal="right" vertical="center" wrapText="1"/>
    </xf>
    <xf numFmtId="3" fontId="5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justify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abSelected="1" view="pageBreakPreview" zoomScale="60" zoomScaleNormal="100" workbookViewId="0">
      <pane xSplit="5" ySplit="13" topLeftCell="F14" activePane="bottomRight" state="frozenSplit"/>
      <selection pane="topRight" activeCell="I1" sqref="I1"/>
      <selection pane="bottomLeft" activeCell="A13" sqref="A13"/>
      <selection pane="bottomRight" activeCell="A14" sqref="A14:E14"/>
    </sheetView>
  </sheetViews>
  <sheetFormatPr defaultColWidth="9.109375" defaultRowHeight="15.6" x14ac:dyDescent="0.3"/>
  <cols>
    <col min="1" max="1" width="5.5546875" style="1" bestFit="1" customWidth="1"/>
    <col min="2" max="2" width="63.88671875" style="2" customWidth="1"/>
    <col min="3" max="3" width="7" style="2" customWidth="1"/>
    <col min="4" max="4" width="13.6640625" style="2" customWidth="1"/>
    <col min="5" max="5" width="17.44140625" style="2" customWidth="1"/>
    <col min="6" max="16384" width="9.109375" style="2"/>
  </cols>
  <sheetData>
    <row r="1" spans="1:5" hidden="1" x14ac:dyDescent="0.3">
      <c r="E1" s="3" t="s">
        <v>54</v>
      </c>
    </row>
    <row r="2" spans="1:5" hidden="1" x14ac:dyDescent="0.3">
      <c r="E2" s="3" t="s">
        <v>18</v>
      </c>
    </row>
    <row r="3" spans="1:5" hidden="1" x14ac:dyDescent="0.3">
      <c r="E3" s="3" t="s">
        <v>55</v>
      </c>
    </row>
    <row r="4" spans="1:5" hidden="1" x14ac:dyDescent="0.3">
      <c r="E4" s="3" t="s">
        <v>56</v>
      </c>
    </row>
    <row r="5" spans="1:5" hidden="1" x14ac:dyDescent="0.3">
      <c r="E5" s="3" t="s">
        <v>57</v>
      </c>
    </row>
    <row r="6" spans="1:5" hidden="1" x14ac:dyDescent="0.3"/>
    <row r="7" spans="1:5" x14ac:dyDescent="0.3">
      <c r="D7" s="37" t="s">
        <v>84</v>
      </c>
      <c r="E7" s="37"/>
    </row>
    <row r="8" spans="1:5" x14ac:dyDescent="0.3">
      <c r="B8" s="37" t="s">
        <v>18</v>
      </c>
      <c r="C8" s="37"/>
      <c r="D8" s="37"/>
      <c r="E8" s="37"/>
    </row>
    <row r="9" spans="1:5" x14ac:dyDescent="0.3">
      <c r="B9" s="38" t="s">
        <v>82</v>
      </c>
      <c r="C9" s="38"/>
      <c r="D9" s="38"/>
      <c r="E9" s="38"/>
    </row>
    <row r="11" spans="1:5" ht="32.25" customHeight="1" x14ac:dyDescent="0.3">
      <c r="A11" s="40" t="s">
        <v>83</v>
      </c>
      <c r="B11" s="40"/>
      <c r="C11" s="40"/>
      <c r="D11" s="40"/>
      <c r="E11" s="40"/>
    </row>
    <row r="13" spans="1:5" s="6" customFormat="1" ht="49.8" customHeight="1" x14ac:dyDescent="0.25">
      <c r="A13" s="4" t="s">
        <v>23</v>
      </c>
      <c r="B13" s="5" t="s">
        <v>0</v>
      </c>
      <c r="C13" s="4" t="s">
        <v>47</v>
      </c>
      <c r="D13" s="4" t="s">
        <v>22</v>
      </c>
      <c r="E13" s="4" t="s">
        <v>17</v>
      </c>
    </row>
    <row r="14" spans="1:5" ht="32.25" customHeight="1" x14ac:dyDescent="0.3">
      <c r="A14" s="39" t="s">
        <v>81</v>
      </c>
      <c r="B14" s="39"/>
      <c r="C14" s="39"/>
      <c r="D14" s="39"/>
      <c r="E14" s="39"/>
    </row>
    <row r="15" spans="1:5" x14ac:dyDescent="0.3">
      <c r="A15" s="7"/>
      <c r="B15" s="35" t="s">
        <v>62</v>
      </c>
      <c r="C15" s="35"/>
      <c r="D15" s="35"/>
      <c r="E15" s="35"/>
    </row>
    <row r="16" spans="1:5" x14ac:dyDescent="0.3">
      <c r="A16" s="7" t="s">
        <v>26</v>
      </c>
      <c r="B16" s="8" t="s">
        <v>48</v>
      </c>
      <c r="C16" s="9" t="s">
        <v>6</v>
      </c>
      <c r="D16" s="10">
        <v>59</v>
      </c>
      <c r="E16" s="11">
        <v>42073</v>
      </c>
    </row>
    <row r="17" spans="1:5" x14ac:dyDescent="0.3">
      <c r="A17" s="7" t="s">
        <v>72</v>
      </c>
      <c r="B17" s="8" t="s">
        <v>24</v>
      </c>
      <c r="C17" s="9" t="s">
        <v>6</v>
      </c>
      <c r="D17" s="10">
        <v>300</v>
      </c>
      <c r="E17" s="11">
        <v>188743</v>
      </c>
    </row>
    <row r="18" spans="1:5" x14ac:dyDescent="0.3">
      <c r="A18" s="7" t="s">
        <v>73</v>
      </c>
      <c r="B18" s="8" t="s">
        <v>43</v>
      </c>
      <c r="C18" s="9" t="s">
        <v>6</v>
      </c>
      <c r="D18" s="10">
        <v>167.7</v>
      </c>
      <c r="E18" s="11"/>
    </row>
    <row r="19" spans="1:5" ht="18.600000000000001" x14ac:dyDescent="0.3">
      <c r="A19" s="7"/>
      <c r="B19" s="8" t="s">
        <v>19</v>
      </c>
      <c r="C19" s="9" t="s">
        <v>85</v>
      </c>
      <c r="D19" s="12">
        <v>3199</v>
      </c>
      <c r="E19" s="11">
        <f>E21+E23+E25+E27+E29</f>
        <v>697696</v>
      </c>
    </row>
    <row r="20" spans="1:5" x14ac:dyDescent="0.3">
      <c r="A20" s="7"/>
      <c r="B20" s="8" t="s">
        <v>1</v>
      </c>
      <c r="C20" s="9" t="s">
        <v>6</v>
      </c>
      <c r="D20" s="10">
        <v>14.8</v>
      </c>
      <c r="E20" s="11"/>
    </row>
    <row r="21" spans="1:5" ht="18.600000000000001" x14ac:dyDescent="0.3">
      <c r="A21" s="7"/>
      <c r="B21" s="8" t="s">
        <v>19</v>
      </c>
      <c r="C21" s="9" t="s">
        <v>85</v>
      </c>
      <c r="D21" s="13">
        <v>308</v>
      </c>
      <c r="E21" s="14">
        <v>123692</v>
      </c>
    </row>
    <row r="22" spans="1:5" x14ac:dyDescent="0.3">
      <c r="A22" s="7"/>
      <c r="B22" s="8" t="s">
        <v>2</v>
      </c>
      <c r="C22" s="9" t="s">
        <v>6</v>
      </c>
      <c r="D22" s="10">
        <v>26.000000000000004</v>
      </c>
      <c r="E22" s="14"/>
    </row>
    <row r="23" spans="1:5" ht="18.600000000000001" x14ac:dyDescent="0.3">
      <c r="A23" s="7"/>
      <c r="B23" s="8" t="s">
        <v>19</v>
      </c>
      <c r="C23" s="9" t="s">
        <v>85</v>
      </c>
      <c r="D23" s="13">
        <v>600</v>
      </c>
      <c r="E23" s="15">
        <v>242933</v>
      </c>
    </row>
    <row r="24" spans="1:5" x14ac:dyDescent="0.3">
      <c r="A24" s="7"/>
      <c r="B24" s="8" t="s">
        <v>3</v>
      </c>
      <c r="C24" s="9" t="s">
        <v>6</v>
      </c>
      <c r="D24" s="10">
        <v>27.9</v>
      </c>
      <c r="E24" s="14"/>
    </row>
    <row r="25" spans="1:5" ht="18.600000000000001" x14ac:dyDescent="0.3">
      <c r="A25" s="7"/>
      <c r="B25" s="8" t="s">
        <v>19</v>
      </c>
      <c r="C25" s="9" t="s">
        <v>85</v>
      </c>
      <c r="D25" s="10">
        <v>520</v>
      </c>
      <c r="E25" s="14">
        <v>139075</v>
      </c>
    </row>
    <row r="26" spans="1:5" x14ac:dyDescent="0.3">
      <c r="A26" s="7"/>
      <c r="B26" s="8" t="s">
        <v>4</v>
      </c>
      <c r="C26" s="9" t="s">
        <v>6</v>
      </c>
      <c r="D26" s="10">
        <v>29</v>
      </c>
      <c r="E26" s="16"/>
    </row>
    <row r="27" spans="1:5" ht="18.600000000000001" x14ac:dyDescent="0.3">
      <c r="A27" s="7"/>
      <c r="B27" s="8" t="s">
        <v>20</v>
      </c>
      <c r="C27" s="9" t="s">
        <v>85</v>
      </c>
      <c r="D27" s="12">
        <v>521</v>
      </c>
      <c r="E27" s="17">
        <v>73419</v>
      </c>
    </row>
    <row r="28" spans="1:5" x14ac:dyDescent="0.3">
      <c r="A28" s="7"/>
      <c r="B28" s="8" t="s">
        <v>5</v>
      </c>
      <c r="C28" s="9" t="s">
        <v>6</v>
      </c>
      <c r="D28" s="10">
        <v>70</v>
      </c>
      <c r="E28" s="11"/>
    </row>
    <row r="29" spans="1:5" ht="18.600000000000001" x14ac:dyDescent="0.3">
      <c r="A29" s="7"/>
      <c r="B29" s="8" t="s">
        <v>21</v>
      </c>
      <c r="C29" s="9" t="s">
        <v>85</v>
      </c>
      <c r="D29" s="12">
        <v>1250</v>
      </c>
      <c r="E29" s="11">
        <v>118577</v>
      </c>
    </row>
    <row r="30" spans="1:5" x14ac:dyDescent="0.3">
      <c r="A30" s="7" t="s">
        <v>74</v>
      </c>
      <c r="B30" s="8" t="s">
        <v>52</v>
      </c>
      <c r="C30" s="9" t="s">
        <v>6</v>
      </c>
      <c r="D30" s="10">
        <v>60</v>
      </c>
      <c r="E30" s="11"/>
    </row>
    <row r="31" spans="1:5" ht="18.600000000000001" x14ac:dyDescent="0.3">
      <c r="A31" s="7"/>
      <c r="B31" s="8" t="s">
        <v>19</v>
      </c>
      <c r="C31" s="9" t="s">
        <v>85</v>
      </c>
      <c r="D31" s="18">
        <v>9840</v>
      </c>
      <c r="E31" s="19">
        <f>E33+E35+E37</f>
        <v>1312455</v>
      </c>
    </row>
    <row r="32" spans="1:5" x14ac:dyDescent="0.3">
      <c r="A32" s="7"/>
      <c r="B32" s="8" t="s">
        <v>50</v>
      </c>
      <c r="C32" s="9" t="s">
        <v>6</v>
      </c>
      <c r="D32" s="10">
        <v>37</v>
      </c>
      <c r="E32" s="11"/>
    </row>
    <row r="33" spans="1:5" ht="18.600000000000001" x14ac:dyDescent="0.3">
      <c r="A33" s="7"/>
      <c r="B33" s="8" t="s">
        <v>21</v>
      </c>
      <c r="C33" s="9" t="s">
        <v>85</v>
      </c>
      <c r="D33" s="11">
        <v>6620</v>
      </c>
      <c r="E33" s="11">
        <v>879633</v>
      </c>
    </row>
    <row r="34" spans="1:5" x14ac:dyDescent="0.3">
      <c r="A34" s="7"/>
      <c r="B34" s="8" t="s">
        <v>51</v>
      </c>
      <c r="C34" s="9" t="s">
        <v>6</v>
      </c>
      <c r="D34" s="10">
        <v>23</v>
      </c>
      <c r="E34" s="11"/>
    </row>
    <row r="35" spans="1:5" ht="18.600000000000001" x14ac:dyDescent="0.3">
      <c r="A35" s="7"/>
      <c r="B35" s="8" t="s">
        <v>20</v>
      </c>
      <c r="C35" s="9" t="s">
        <v>85</v>
      </c>
      <c r="D35" s="12">
        <v>3170</v>
      </c>
      <c r="E35" s="11">
        <v>425776</v>
      </c>
    </row>
    <row r="36" spans="1:5" x14ac:dyDescent="0.3">
      <c r="A36" s="7"/>
      <c r="B36" s="8" t="s">
        <v>7</v>
      </c>
      <c r="C36" s="9" t="s">
        <v>6</v>
      </c>
      <c r="D36" s="10">
        <v>0</v>
      </c>
      <c r="E36" s="11"/>
    </row>
    <row r="37" spans="1:5" ht="18.600000000000001" x14ac:dyDescent="0.3">
      <c r="A37" s="7"/>
      <c r="B37" s="8" t="s">
        <v>20</v>
      </c>
      <c r="C37" s="9" t="s">
        <v>85</v>
      </c>
      <c r="D37" s="10">
        <v>50</v>
      </c>
      <c r="E37" s="11">
        <v>7046</v>
      </c>
    </row>
    <row r="38" spans="1:5" x14ac:dyDescent="0.3">
      <c r="A38" s="7" t="s">
        <v>75</v>
      </c>
      <c r="B38" s="8" t="s">
        <v>25</v>
      </c>
      <c r="C38" s="9" t="s">
        <v>8</v>
      </c>
      <c r="D38" s="10">
        <v>15</v>
      </c>
      <c r="E38" s="11">
        <v>81362</v>
      </c>
    </row>
    <row r="39" spans="1:5" ht="18.600000000000001" x14ac:dyDescent="0.3">
      <c r="A39" s="7" t="s">
        <v>76</v>
      </c>
      <c r="B39" s="8" t="s">
        <v>49</v>
      </c>
      <c r="C39" s="9" t="s">
        <v>85</v>
      </c>
      <c r="D39" s="12">
        <v>800</v>
      </c>
      <c r="E39" s="11">
        <v>58897</v>
      </c>
    </row>
    <row r="40" spans="1:5" x14ac:dyDescent="0.3">
      <c r="A40" s="7"/>
      <c r="B40" s="20" t="s">
        <v>58</v>
      </c>
      <c r="C40" s="21"/>
      <c r="D40" s="22"/>
      <c r="E40" s="23">
        <f>E39+E38+E31+E19+E17+E16</f>
        <v>2381226</v>
      </c>
    </row>
    <row r="41" spans="1:5" x14ac:dyDescent="0.3">
      <c r="A41" s="35" t="s">
        <v>63</v>
      </c>
      <c r="B41" s="35"/>
      <c r="C41" s="35"/>
      <c r="D41" s="35"/>
      <c r="E41" s="35"/>
    </row>
    <row r="42" spans="1:5" x14ac:dyDescent="0.3">
      <c r="A42" s="7" t="s">
        <v>28</v>
      </c>
      <c r="B42" s="24" t="s">
        <v>71</v>
      </c>
      <c r="C42" s="9" t="s">
        <v>6</v>
      </c>
      <c r="D42" s="11">
        <v>54.100000000000009</v>
      </c>
      <c r="E42" s="25">
        <v>166204.43658536588</v>
      </c>
    </row>
    <row r="43" spans="1:5" x14ac:dyDescent="0.3">
      <c r="A43" s="7" t="s">
        <v>27</v>
      </c>
      <c r="B43" s="24" t="s">
        <v>32</v>
      </c>
      <c r="C43" s="9" t="s">
        <v>6</v>
      </c>
      <c r="D43" s="11">
        <v>30</v>
      </c>
      <c r="E43" s="11">
        <v>26569.830508474577</v>
      </c>
    </row>
    <row r="44" spans="1:5" x14ac:dyDescent="0.3">
      <c r="A44" s="7" t="s">
        <v>30</v>
      </c>
      <c r="B44" s="24" t="s">
        <v>64</v>
      </c>
      <c r="C44" s="9" t="s">
        <v>6</v>
      </c>
      <c r="D44" s="11">
        <v>218</v>
      </c>
      <c r="E44" s="11">
        <v>372175.98914518318</v>
      </c>
    </row>
    <row r="45" spans="1:5" x14ac:dyDescent="0.3">
      <c r="A45" s="7" t="s">
        <v>29</v>
      </c>
      <c r="B45" s="24" t="s">
        <v>65</v>
      </c>
      <c r="C45" s="9" t="s">
        <v>6</v>
      </c>
      <c r="D45" s="11">
        <v>50</v>
      </c>
      <c r="E45" s="11">
        <v>84362.195121951227</v>
      </c>
    </row>
    <row r="46" spans="1:5" x14ac:dyDescent="0.3">
      <c r="A46" s="7" t="s">
        <v>31</v>
      </c>
      <c r="B46" s="24" t="s">
        <v>34</v>
      </c>
      <c r="C46" s="9" t="s">
        <v>9</v>
      </c>
      <c r="D46" s="26">
        <v>800</v>
      </c>
      <c r="E46" s="11">
        <v>132591.21951219515</v>
      </c>
    </row>
    <row r="47" spans="1:5" x14ac:dyDescent="0.3">
      <c r="A47" s="7" t="s">
        <v>77</v>
      </c>
      <c r="B47" s="24" t="s">
        <v>66</v>
      </c>
      <c r="C47" s="9" t="s">
        <v>10</v>
      </c>
      <c r="D47" s="11">
        <v>573</v>
      </c>
      <c r="E47" s="11">
        <v>353605</v>
      </c>
    </row>
    <row r="48" spans="1:5" x14ac:dyDescent="0.3">
      <c r="A48" s="7" t="s">
        <v>78</v>
      </c>
      <c r="B48" s="24" t="s">
        <v>33</v>
      </c>
      <c r="C48" s="9" t="s">
        <v>10</v>
      </c>
      <c r="D48" s="11">
        <v>20</v>
      </c>
      <c r="E48" s="11">
        <v>121819</v>
      </c>
    </row>
    <row r="49" spans="1:5" ht="16.5" customHeight="1" x14ac:dyDescent="0.3">
      <c r="A49" s="7"/>
      <c r="B49" s="20" t="s">
        <v>59</v>
      </c>
      <c r="C49" s="27"/>
      <c r="D49" s="28"/>
      <c r="E49" s="23">
        <f>E42+E43+E44+E45+E46+E47+E48</f>
        <v>1257327.67087317</v>
      </c>
    </row>
    <row r="50" spans="1:5" x14ac:dyDescent="0.3">
      <c r="A50" s="7"/>
      <c r="B50" s="35" t="s">
        <v>67</v>
      </c>
      <c r="C50" s="35"/>
      <c r="D50" s="35"/>
      <c r="E50" s="35"/>
    </row>
    <row r="51" spans="1:5" ht="15.75" customHeight="1" x14ac:dyDescent="0.3">
      <c r="A51" s="7" t="s">
        <v>35</v>
      </c>
      <c r="B51" s="24" t="s">
        <v>37</v>
      </c>
      <c r="C51" s="9" t="s">
        <v>8</v>
      </c>
      <c r="D51" s="10">
        <v>3.7</v>
      </c>
      <c r="E51" s="11">
        <v>35166</v>
      </c>
    </row>
    <row r="52" spans="1:5" x14ac:dyDescent="0.3">
      <c r="A52" s="7" t="s">
        <v>44</v>
      </c>
      <c r="B52" s="24" t="s">
        <v>38</v>
      </c>
      <c r="C52" s="9" t="s">
        <v>8</v>
      </c>
      <c r="D52" s="10">
        <v>50</v>
      </c>
      <c r="E52" s="11">
        <v>9346.4285714285706</v>
      </c>
    </row>
    <row r="53" spans="1:5" x14ac:dyDescent="0.3">
      <c r="A53" s="7" t="s">
        <v>45</v>
      </c>
      <c r="B53" s="24" t="s">
        <v>39</v>
      </c>
      <c r="C53" s="9" t="s">
        <v>11</v>
      </c>
      <c r="D53" s="18">
        <v>370</v>
      </c>
      <c r="E53" s="11">
        <v>99900</v>
      </c>
    </row>
    <row r="54" spans="1:5" ht="15.75" customHeight="1" x14ac:dyDescent="0.3">
      <c r="A54" s="7" t="s">
        <v>46</v>
      </c>
      <c r="B54" s="24" t="s">
        <v>40</v>
      </c>
      <c r="C54" s="9" t="s">
        <v>12</v>
      </c>
      <c r="D54" s="10"/>
      <c r="E54" s="11">
        <v>11000</v>
      </c>
    </row>
    <row r="55" spans="1:5" ht="16.5" customHeight="1" x14ac:dyDescent="0.3">
      <c r="A55" s="7"/>
      <c r="B55" s="29" t="s">
        <v>60</v>
      </c>
      <c r="C55" s="29"/>
      <c r="D55" s="30"/>
      <c r="E55" s="23">
        <f>E51+E52+E53+E54</f>
        <v>155412.42857142858</v>
      </c>
    </row>
    <row r="56" spans="1:5" x14ac:dyDescent="0.3">
      <c r="A56" s="7"/>
      <c r="B56" s="35" t="s">
        <v>68</v>
      </c>
      <c r="C56" s="35"/>
      <c r="D56" s="35"/>
      <c r="E56" s="35"/>
    </row>
    <row r="57" spans="1:5" x14ac:dyDescent="0.3">
      <c r="A57" s="7" t="s">
        <v>36</v>
      </c>
      <c r="B57" s="24" t="s">
        <v>42</v>
      </c>
      <c r="C57" s="9" t="s">
        <v>14</v>
      </c>
      <c r="D57" s="13">
        <v>3.5</v>
      </c>
      <c r="E57" s="31">
        <v>15142</v>
      </c>
    </row>
    <row r="58" spans="1:5" ht="15.75" customHeight="1" x14ac:dyDescent="0.3">
      <c r="A58" s="7"/>
      <c r="B58" s="29" t="s">
        <v>61</v>
      </c>
      <c r="C58" s="9"/>
      <c r="D58" s="13"/>
      <c r="E58" s="32">
        <f>SUM(E57:E57)</f>
        <v>15142</v>
      </c>
    </row>
    <row r="59" spans="1:5" x14ac:dyDescent="0.3">
      <c r="A59" s="35" t="s">
        <v>69</v>
      </c>
      <c r="B59" s="35"/>
      <c r="C59" s="35"/>
      <c r="D59" s="35"/>
      <c r="E59" s="35"/>
    </row>
    <row r="60" spans="1:5" x14ac:dyDescent="0.3">
      <c r="A60" s="7" t="s">
        <v>41</v>
      </c>
      <c r="B60" s="24" t="s">
        <v>79</v>
      </c>
      <c r="C60" s="9" t="s">
        <v>6</v>
      </c>
      <c r="D60" s="12">
        <v>29692</v>
      </c>
      <c r="E60" s="11">
        <v>4292380</v>
      </c>
    </row>
    <row r="61" spans="1:5" ht="15.75" customHeight="1" x14ac:dyDescent="0.3">
      <c r="A61" s="7"/>
      <c r="B61" s="29" t="s">
        <v>70</v>
      </c>
      <c r="C61" s="9"/>
      <c r="D61" s="13"/>
      <c r="E61" s="32">
        <f>SUM(E60:E60)</f>
        <v>4292380</v>
      </c>
    </row>
    <row r="62" spans="1:5" ht="16.5" customHeight="1" x14ac:dyDescent="0.3">
      <c r="A62" s="7"/>
      <c r="B62" s="33" t="s">
        <v>15</v>
      </c>
      <c r="C62" s="33"/>
      <c r="D62" s="30"/>
      <c r="E62" s="32">
        <f>SUM(E40+E49+E55+E58+E61)</f>
        <v>8101488.099444598</v>
      </c>
    </row>
    <row r="63" spans="1:5" ht="16.5" customHeight="1" x14ac:dyDescent="0.3">
      <c r="A63" s="7"/>
      <c r="B63" s="8" t="s">
        <v>16</v>
      </c>
      <c r="C63" s="9" t="s">
        <v>13</v>
      </c>
      <c r="D63" s="22"/>
      <c r="E63" s="11">
        <v>664323</v>
      </c>
    </row>
    <row r="64" spans="1:5" ht="17.25" customHeight="1" x14ac:dyDescent="0.3">
      <c r="A64" s="7"/>
      <c r="B64" s="29" t="s">
        <v>53</v>
      </c>
      <c r="C64" s="33"/>
      <c r="D64" s="28"/>
      <c r="E64" s="23">
        <f>SUM(E62:E63)</f>
        <v>8765811.099444598</v>
      </c>
    </row>
    <row r="65" spans="1:6" ht="16.5" customHeight="1" x14ac:dyDescent="0.3"/>
    <row r="66" spans="1:6" x14ac:dyDescent="0.3">
      <c r="A66" s="41" t="s">
        <v>86</v>
      </c>
      <c r="B66" s="41"/>
      <c r="C66" s="34"/>
      <c r="D66" s="34"/>
      <c r="E66" s="34"/>
      <c r="F66" s="34"/>
    </row>
    <row r="67" spans="1:6" ht="96" customHeight="1" x14ac:dyDescent="0.3">
      <c r="A67" s="36" t="s">
        <v>80</v>
      </c>
      <c r="B67" s="36"/>
      <c r="C67" s="36"/>
      <c r="D67" s="36"/>
      <c r="E67" s="36"/>
      <c r="F67" s="34"/>
    </row>
    <row r="68" spans="1:6" x14ac:dyDescent="0.3">
      <c r="F68" s="34"/>
    </row>
    <row r="69" spans="1:6" ht="30" customHeight="1" x14ac:dyDescent="0.3">
      <c r="F69" s="34"/>
    </row>
    <row r="70" spans="1:6" s="34" customFormat="1" ht="16.5" customHeight="1" x14ac:dyDescent="0.3">
      <c r="A70" s="1"/>
      <c r="B70" s="2"/>
      <c r="C70" s="2"/>
      <c r="D70" s="2"/>
      <c r="E70" s="2"/>
    </row>
    <row r="71" spans="1:6" s="34" customFormat="1" x14ac:dyDescent="0.3">
      <c r="A71" s="1"/>
      <c r="B71" s="2"/>
      <c r="C71" s="2"/>
      <c r="D71" s="2"/>
      <c r="E71" s="2"/>
    </row>
    <row r="72" spans="1:6" s="34" customFormat="1" x14ac:dyDescent="0.3">
      <c r="A72" s="1"/>
      <c r="B72" s="2"/>
      <c r="C72" s="2"/>
      <c r="D72" s="2"/>
      <c r="E72" s="2"/>
    </row>
    <row r="73" spans="1:6" s="34" customFormat="1" x14ac:dyDescent="0.3">
      <c r="A73" s="1"/>
      <c r="B73" s="2"/>
      <c r="C73" s="2"/>
      <c r="D73" s="2"/>
      <c r="E73" s="2"/>
    </row>
    <row r="74" spans="1:6" s="34" customFormat="1" x14ac:dyDescent="0.3">
      <c r="A74" s="1"/>
      <c r="B74" s="2"/>
      <c r="C74" s="2"/>
      <c r="D74" s="2"/>
      <c r="E74" s="2"/>
    </row>
    <row r="75" spans="1:6" s="34" customFormat="1" ht="15.75" customHeight="1" x14ac:dyDescent="0.3">
      <c r="A75" s="1"/>
      <c r="B75" s="2"/>
      <c r="C75" s="2"/>
      <c r="D75" s="2"/>
      <c r="E75" s="2"/>
    </row>
    <row r="76" spans="1:6" s="34" customFormat="1" ht="16.5" customHeight="1" x14ac:dyDescent="0.3">
      <c r="A76" s="1"/>
      <c r="B76" s="2"/>
      <c r="C76" s="2"/>
      <c r="D76" s="2"/>
      <c r="E76" s="2"/>
    </row>
    <row r="77" spans="1:6" s="34" customFormat="1" x14ac:dyDescent="0.3">
      <c r="A77" s="1"/>
      <c r="B77" s="2"/>
      <c r="C77" s="2"/>
      <c r="D77" s="2"/>
      <c r="E77" s="2"/>
    </row>
    <row r="78" spans="1:6" s="34" customFormat="1" ht="35.25" customHeight="1" x14ac:dyDescent="0.3">
      <c r="A78" s="1"/>
      <c r="B78" s="2"/>
      <c r="C78" s="2"/>
      <c r="D78" s="2"/>
      <c r="E78" s="2"/>
    </row>
    <row r="79" spans="1:6" s="34" customFormat="1" ht="35.25" customHeight="1" x14ac:dyDescent="0.3">
      <c r="A79" s="1"/>
      <c r="B79" s="2"/>
      <c r="C79" s="2"/>
      <c r="D79" s="2"/>
      <c r="E79" s="2"/>
    </row>
    <row r="80" spans="1:6" s="34" customFormat="1" x14ac:dyDescent="0.3">
      <c r="A80" s="1"/>
      <c r="B80" s="2"/>
      <c r="C80" s="2"/>
      <c r="D80" s="2"/>
      <c r="E80" s="2"/>
    </row>
    <row r="81" spans="1:6" s="34" customFormat="1" x14ac:dyDescent="0.3">
      <c r="A81" s="1"/>
      <c r="B81" s="2"/>
      <c r="C81" s="2"/>
      <c r="D81" s="2"/>
      <c r="E81" s="2"/>
    </row>
    <row r="82" spans="1:6" s="34" customFormat="1" x14ac:dyDescent="0.3">
      <c r="A82" s="1"/>
      <c r="B82" s="2"/>
      <c r="C82" s="2"/>
      <c r="D82" s="2"/>
      <c r="E82" s="2"/>
    </row>
    <row r="83" spans="1:6" s="34" customFormat="1" x14ac:dyDescent="0.3">
      <c r="A83" s="1"/>
      <c r="B83" s="2"/>
      <c r="C83" s="2"/>
      <c r="D83" s="2"/>
      <c r="E83" s="2"/>
    </row>
    <row r="84" spans="1:6" s="34" customFormat="1" x14ac:dyDescent="0.3">
      <c r="A84" s="1"/>
      <c r="B84" s="2"/>
      <c r="C84" s="2"/>
      <c r="D84" s="2"/>
      <c r="E84" s="2"/>
    </row>
    <row r="85" spans="1:6" s="34" customFormat="1" x14ac:dyDescent="0.3">
      <c r="A85" s="1"/>
      <c r="B85" s="2"/>
      <c r="C85" s="2"/>
      <c r="D85" s="2"/>
      <c r="E85" s="2"/>
    </row>
    <row r="86" spans="1:6" s="34" customFormat="1" x14ac:dyDescent="0.3">
      <c r="A86" s="1"/>
      <c r="B86" s="2"/>
      <c r="C86" s="2"/>
      <c r="D86" s="2"/>
      <c r="E86" s="2"/>
    </row>
    <row r="87" spans="1:6" s="34" customFormat="1" x14ac:dyDescent="0.3">
      <c r="A87" s="1"/>
      <c r="B87" s="2"/>
      <c r="C87" s="2"/>
      <c r="D87" s="2"/>
      <c r="E87" s="2"/>
    </row>
    <row r="88" spans="1:6" s="34" customFormat="1" x14ac:dyDescent="0.3">
      <c r="A88" s="1"/>
      <c r="B88" s="2"/>
      <c r="C88" s="2"/>
      <c r="D88" s="2"/>
      <c r="E88" s="2"/>
    </row>
    <row r="89" spans="1:6" s="34" customFormat="1" x14ac:dyDescent="0.3">
      <c r="A89" s="1"/>
      <c r="B89" s="2"/>
      <c r="C89" s="2"/>
      <c r="D89" s="2"/>
      <c r="E89" s="2"/>
    </row>
    <row r="90" spans="1:6" s="34" customFormat="1" x14ac:dyDescent="0.3">
      <c r="A90" s="1"/>
      <c r="B90" s="2"/>
      <c r="C90" s="2"/>
      <c r="D90" s="2"/>
      <c r="E90" s="2"/>
    </row>
    <row r="91" spans="1:6" s="34" customFormat="1" x14ac:dyDescent="0.3">
      <c r="A91" s="1"/>
      <c r="B91" s="2"/>
      <c r="C91" s="2"/>
      <c r="D91" s="2"/>
      <c r="E91" s="2"/>
    </row>
    <row r="92" spans="1:6" s="34" customFormat="1" x14ac:dyDescent="0.3">
      <c r="A92" s="1"/>
      <c r="B92" s="2"/>
      <c r="C92" s="2"/>
      <c r="D92" s="2"/>
      <c r="E92" s="2"/>
    </row>
    <row r="93" spans="1:6" s="34" customFormat="1" x14ac:dyDescent="0.3">
      <c r="A93" s="1"/>
      <c r="B93" s="2"/>
      <c r="C93" s="2"/>
      <c r="D93" s="2"/>
      <c r="E93" s="2"/>
    </row>
    <row r="94" spans="1:6" s="34" customFormat="1" x14ac:dyDescent="0.3">
      <c r="A94" s="1"/>
      <c r="B94" s="2"/>
      <c r="C94" s="2"/>
      <c r="D94" s="2"/>
      <c r="E94" s="2"/>
    </row>
    <row r="95" spans="1:6" s="34" customFormat="1" x14ac:dyDescent="0.3">
      <c r="A95" s="1"/>
      <c r="B95" s="2"/>
      <c r="C95" s="2"/>
      <c r="D95" s="2"/>
      <c r="E95" s="2"/>
      <c r="F95" s="2"/>
    </row>
    <row r="96" spans="1:6" s="34" customFormat="1" x14ac:dyDescent="0.3">
      <c r="A96" s="1"/>
      <c r="B96" s="2"/>
      <c r="C96" s="2"/>
      <c r="D96" s="2"/>
      <c r="E96" s="2"/>
      <c r="F96" s="2"/>
    </row>
    <row r="97" spans="1:6" s="34" customFormat="1" x14ac:dyDescent="0.3">
      <c r="A97" s="1"/>
      <c r="B97" s="2"/>
      <c r="C97" s="2"/>
      <c r="D97" s="2"/>
      <c r="E97" s="2"/>
      <c r="F97" s="2"/>
    </row>
    <row r="98" spans="1:6" s="34" customFormat="1" x14ac:dyDescent="0.3">
      <c r="A98" s="1"/>
      <c r="B98" s="2"/>
      <c r="C98" s="2"/>
      <c r="D98" s="2"/>
      <c r="E98" s="2"/>
      <c r="F98" s="2"/>
    </row>
    <row r="109" spans="1:6" x14ac:dyDescent="0.3">
      <c r="F109" s="34"/>
    </row>
    <row r="110" spans="1:6" x14ac:dyDescent="0.3">
      <c r="F110" s="34"/>
    </row>
    <row r="111" spans="1:6" x14ac:dyDescent="0.3">
      <c r="F111" s="34"/>
    </row>
    <row r="112" spans="1:6" x14ac:dyDescent="0.3">
      <c r="F112" s="34"/>
    </row>
    <row r="113" spans="1:6" s="34" customFormat="1" x14ac:dyDescent="0.3">
      <c r="A113" s="1"/>
      <c r="B113" s="2"/>
      <c r="C113" s="2"/>
      <c r="D113" s="2"/>
      <c r="E113" s="2"/>
    </row>
    <row r="114" spans="1:6" s="34" customFormat="1" x14ac:dyDescent="0.3">
      <c r="A114" s="1"/>
      <c r="B114" s="2"/>
      <c r="C114" s="2"/>
      <c r="D114" s="2"/>
      <c r="E114" s="2"/>
    </row>
    <row r="115" spans="1:6" s="34" customFormat="1" x14ac:dyDescent="0.3">
      <c r="A115" s="1"/>
      <c r="B115" s="2"/>
      <c r="C115" s="2"/>
      <c r="D115" s="2"/>
      <c r="E115" s="2"/>
    </row>
    <row r="116" spans="1:6" s="34" customFormat="1" x14ac:dyDescent="0.3">
      <c r="A116" s="1"/>
      <c r="B116" s="2"/>
      <c r="C116" s="2"/>
      <c r="D116" s="2"/>
      <c r="E116" s="2"/>
    </row>
    <row r="117" spans="1:6" s="34" customFormat="1" x14ac:dyDescent="0.3">
      <c r="A117" s="1"/>
      <c r="B117" s="2"/>
      <c r="C117" s="2"/>
      <c r="D117" s="2"/>
      <c r="E117" s="2"/>
    </row>
    <row r="118" spans="1:6" s="34" customFormat="1" x14ac:dyDescent="0.3">
      <c r="A118" s="1"/>
      <c r="B118" s="2"/>
      <c r="C118" s="2"/>
      <c r="D118" s="2"/>
      <c r="E118" s="2"/>
    </row>
    <row r="119" spans="1:6" s="34" customFormat="1" ht="15.75" customHeight="1" x14ac:dyDescent="0.3">
      <c r="A119" s="1"/>
      <c r="B119" s="2"/>
      <c r="C119" s="2"/>
      <c r="D119" s="2"/>
      <c r="E119" s="2"/>
    </row>
    <row r="120" spans="1:6" s="34" customFormat="1" x14ac:dyDescent="0.3">
      <c r="A120" s="1"/>
      <c r="B120" s="2"/>
      <c r="C120" s="2"/>
      <c r="D120" s="2"/>
      <c r="E120" s="2"/>
    </row>
    <row r="121" spans="1:6" s="34" customFormat="1" ht="15.75" customHeight="1" x14ac:dyDescent="0.3">
      <c r="A121" s="1"/>
      <c r="B121" s="2"/>
      <c r="C121" s="2"/>
      <c r="D121" s="2"/>
      <c r="E121" s="2"/>
      <c r="F121" s="2"/>
    </row>
    <row r="122" spans="1:6" s="34" customFormat="1" ht="15.75" customHeight="1" x14ac:dyDescent="0.3">
      <c r="A122" s="1"/>
      <c r="B122" s="2"/>
      <c r="C122" s="2"/>
      <c r="D122" s="2"/>
      <c r="E122" s="2"/>
      <c r="F122" s="2"/>
    </row>
    <row r="123" spans="1:6" s="34" customFormat="1" x14ac:dyDescent="0.3">
      <c r="A123" s="1"/>
      <c r="B123" s="2"/>
      <c r="C123" s="2"/>
      <c r="D123" s="2"/>
      <c r="E123" s="2"/>
      <c r="F123" s="2"/>
    </row>
    <row r="124" spans="1:6" s="34" customFormat="1" x14ac:dyDescent="0.3">
      <c r="A124" s="1"/>
      <c r="B124" s="2"/>
      <c r="C124" s="2"/>
      <c r="D124" s="2"/>
      <c r="E124" s="2"/>
      <c r="F124" s="2"/>
    </row>
    <row r="125" spans="1:6" ht="17.25" customHeight="1" x14ac:dyDescent="0.3"/>
    <row r="127" spans="1:6" ht="15.75" customHeight="1" x14ac:dyDescent="0.3"/>
    <row r="134" ht="15.75" customHeight="1" x14ac:dyDescent="0.3"/>
    <row r="154" ht="120.75" customHeight="1" x14ac:dyDescent="0.3"/>
  </sheetData>
  <mergeCells count="12">
    <mergeCell ref="A59:E59"/>
    <mergeCell ref="A67:E67"/>
    <mergeCell ref="B50:E50"/>
    <mergeCell ref="B56:E56"/>
    <mergeCell ref="D7:E7"/>
    <mergeCell ref="B8:E8"/>
    <mergeCell ref="B9:E9"/>
    <mergeCell ref="B15:E15"/>
    <mergeCell ref="A41:E41"/>
    <mergeCell ref="A14:E14"/>
    <mergeCell ref="A11:E11"/>
    <mergeCell ref="A66:B66"/>
  </mergeCells>
  <pageMargins left="0.59055118110236227" right="0.39370078740157483" top="0.59055118110236227" bottom="0.39370078740157483" header="0" footer="0"/>
  <pageSetup paperSize="9" scale="88" firstPageNumber="165" fitToHeight="11" orientation="portrait" useFirstPageNumber="1" r:id="rId1"/>
  <headerFooter>
    <oddHeader>&amp;C&amp;P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2.25 (осн)</vt:lpstr>
      <vt:lpstr>'Приложение № 2.25 (осн)'!Заголовки_для_печати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gsbp16</dc:creator>
  <cp:lastModifiedBy>Дротенко Оксана Александровна</cp:lastModifiedBy>
  <cp:lastPrinted>2024-12-19T12:18:21Z</cp:lastPrinted>
  <dcterms:created xsi:type="dcterms:W3CDTF">2021-10-19T12:36:47Z</dcterms:created>
  <dcterms:modified xsi:type="dcterms:W3CDTF">2024-12-20T07:08:55Z</dcterms:modified>
</cp:coreProperties>
</file>