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912" windowHeight="10092"/>
  </bookViews>
  <sheets>
    <sheet name="1588" sheetId="7" r:id="rId1"/>
  </sheets>
  <definedNames>
    <definedName name="_xlnm.Print_Area" localSheetId="0">'1588'!$A$1:$H$46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7" l="1"/>
  <c r="G41" i="7" l="1"/>
  <c r="G18" i="7" l="1"/>
  <c r="G20" i="7" s="1"/>
  <c r="G22" i="7"/>
  <c r="G24" i="7"/>
  <c r="G26" i="7"/>
  <c r="G28" i="7"/>
  <c r="G35" i="7"/>
  <c r="G37" i="7" s="1"/>
  <c r="G44" i="7"/>
  <c r="G33" i="7" l="1"/>
  <c r="H37" i="7"/>
  <c r="H44" i="7" l="1"/>
  <c r="H33" i="7"/>
  <c r="H20" i="7"/>
  <c r="H41" i="7"/>
</calcChain>
</file>

<file path=xl/sharedStrings.xml><?xml version="1.0" encoding="utf-8"?>
<sst xmlns="http://schemas.openxmlformats.org/spreadsheetml/2006/main" count="95" uniqueCount="75">
  <si>
    <t>Итого</t>
  </si>
  <si>
    <t>Григориопольский район</t>
  </si>
  <si>
    <t>Дубоссарский район</t>
  </si>
  <si>
    <t>Каменский район</t>
  </si>
  <si>
    <t>Рыбницкий район</t>
  </si>
  <si>
    <t>Слободзейский район</t>
  </si>
  <si>
    <t xml:space="preserve">Строительство сетей водопровода </t>
  </si>
  <si>
    <t xml:space="preserve">Изготовление проектно-сметной документации </t>
  </si>
  <si>
    <t xml:space="preserve">Строительство водопроводных сетей </t>
  </si>
  <si>
    <t>Наименование объекта</t>
  </si>
  <si>
    <t>Виды работ</t>
  </si>
  <si>
    <t xml:space="preserve">Строительство водопроводной сети и ВНС по улице Байдукова, в том числе проектные работы </t>
  </si>
  <si>
    <t xml:space="preserve">Строительство водопроводной сети </t>
  </si>
  <si>
    <t>Строительство резервуара чистой воды V=150 куб. м на окраине села (в районе ветеринарного техникума), в том числе проектные работы</t>
  </si>
  <si>
    <t xml:space="preserve">Развитие централизованного водоснабжения села Воронково Рыбницкого I-II районов, в том числе проектные работы </t>
  </si>
  <si>
    <t>Итого </t>
  </si>
  <si>
    <t>Населенный пункт</t>
  </si>
  <si>
    <t xml:space="preserve">Монтаж водонапорной башни V=25 куб. м на скважине № 5 по улице Ленина, 112а, в том числе проектные работы </t>
  </si>
  <si>
    <t xml:space="preserve">Монтаж водонапорной башни V=25 куб. м на скважине № 3 по улице О. Кошевого, 18а, в том числе проектные работы </t>
  </si>
  <si>
    <t xml:space="preserve">Стоимость видов работ, руб. </t>
  </si>
  <si>
    <t>1830 м</t>
  </si>
  <si>
    <t>5550 м</t>
  </si>
  <si>
    <t xml:space="preserve"> 250 м</t>
  </si>
  <si>
    <t xml:space="preserve"> 21 000 м</t>
  </si>
  <si>
    <t>Объемы работ, м/м3</t>
  </si>
  <si>
    <t>Строительство системы водоснабжения по улице Молодежной</t>
  </si>
  <si>
    <t xml:space="preserve">Монтаж водонапорной башни V=25 куб. м на скважине № 2 по улице Ленина, 37-а, в том числе проектные работы </t>
  </si>
  <si>
    <t xml:space="preserve">Монтаж водонапорной башни V=25 куб. м на скважине № 4 по улице Ленина, 7-а, в том числе проектные работы </t>
  </si>
  <si>
    <t>Строительство водопроводной сети по улице Виноградной, в том числе проектные работы</t>
  </si>
  <si>
    <t xml:space="preserve">Строительство павильона, электромонтажные работы, обустройство зоны санитарной охраны, прокладка водопроводной сети </t>
  </si>
  <si>
    <t xml:space="preserve">Развитие централизованного водоснабжения села Колбасна (Шмалены, Пыкалова, Андреевка,                                                   Н. Михайловка), в том числе проектные работы </t>
  </si>
  <si>
    <t xml:space="preserve">Строительство сети централизованного водоснабжения к домовладениям, расположенным по улице Кузнечной, улице Спортивной, улице Мира, улице Солнечной, улице Цветочной, улице Звездной микрорайона Антоновка Каменского района, в том числе проектные работы </t>
  </si>
  <si>
    <t xml:space="preserve">к Закону Приднестровской Молдавской Республики </t>
  </si>
  <si>
    <t>1.</t>
  </si>
  <si>
    <t>2.</t>
  </si>
  <si>
    <t>Строительство водопроводной сети по улице 8 Марта, улице Профсоюзной, улице Лермонтова, улице Пушкина, улице Ткаченко, улице Ленина, улице Зелинского, в том числе проектные работы</t>
  </si>
  <si>
    <t xml:space="preserve">Строительство водопроводной сети по улице Чкалова, улице Молодежной с установкой водонапорной башни на артезианской скважине № 5565 </t>
  </si>
  <si>
    <t>с. Кицканы Слободзейского района</t>
  </si>
  <si>
    <t>с. Глиное Слободзейского района</t>
  </si>
  <si>
    <t>с. Спея Григориопольского района</t>
  </si>
  <si>
    <t>с. Красная Горка Григориопольского района</t>
  </si>
  <si>
    <t>п. Карманово Григориопольского района</t>
  </si>
  <si>
    <t>с. Ново-Комиссаровка  Дубоссарского района</t>
  </si>
  <si>
    <t>с. Воронково Рыбницкого района</t>
  </si>
  <si>
    <t>с. Колбасна Рыбницкого района</t>
  </si>
  <si>
    <t>ВСЕГО</t>
  </si>
  <si>
    <t xml:space="preserve"> </t>
  </si>
  <si>
    <t>Общая сумма, руб.</t>
  </si>
  <si>
    <t>"О республиканском бюджете на 2025 год"</t>
  </si>
  <si>
    <t xml:space="preserve"> к Закону Приднестровской Молдавской Республики</t>
  </si>
  <si>
    <t xml:space="preserve">   «О внесении изменений и дополнений в</t>
  </si>
  <si>
    <t xml:space="preserve"> Закон  Приднестровской Молдавской 
</t>
  </si>
  <si>
    <t>Республики  "О республиканском бюджете на 2025 год"</t>
  </si>
  <si>
    <t>1.1.</t>
  </si>
  <si>
    <t>1.2.</t>
  </si>
  <si>
    <t>1.3.</t>
  </si>
  <si>
    <t>2.1.</t>
  </si>
  <si>
    <t>2.2.</t>
  </si>
  <si>
    <t>2.3.</t>
  </si>
  <si>
    <t>2.4.</t>
  </si>
  <si>
    <t>2.5.</t>
  </si>
  <si>
    <t>3.</t>
  </si>
  <si>
    <t>3.1.</t>
  </si>
  <si>
    <t>4.</t>
  </si>
  <si>
    <t>4.1.</t>
  </si>
  <si>
    <t>4.2.</t>
  </si>
  <si>
    <t>5.1.</t>
  </si>
  <si>
    <t>5.</t>
  </si>
  <si>
    <t>Приложение № 6</t>
  </si>
  <si>
    <t>".</t>
  </si>
  <si>
    <t>3.3.2.6.</t>
  </si>
  <si>
    <t>Погашение кредиторской задолженности в рамках реализации мероприятий, утвержденных Законом Приднестровской Молдавской Республики от 26 декабря 2023 года № 397-З-VII  "Об утверждении государственной целевой программы "Развитие системы питьевого водоснабжения населенных пунктов Приднестровской Молдавской Республики на 2024–2028 годы"</t>
  </si>
  <si>
    <t>Приложение № 2.4.1</t>
  </si>
  <si>
    <t>Кредиторская задолженность, подтвержденная  актами выполненных работ, руб.</t>
  </si>
  <si>
    <t>Министерство экономического развития Приднестровской Молдавской Республики. Капитальные вложения в строительство коммунальных объектов (240250)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</si>
</sst>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9"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2 3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topLeftCell="A34" zoomScaleNormal="55" zoomScaleSheetLayoutView="100" workbookViewId="0">
      <selection activeCell="A14" sqref="A14"/>
    </sheetView>
  </sheetViews>
  <sheetFormatPr defaultColWidth="9.109375" defaultRowHeight="13.2" x14ac:dyDescent="0.3"/>
  <cols>
    <col min="1" max="1" width="10.33203125" style="1" customWidth="1"/>
    <col min="2" max="2" width="21.44140625" style="1" customWidth="1"/>
    <col min="3" max="3" width="49.44140625" style="1" customWidth="1"/>
    <col min="4" max="4" width="39.44140625" style="1" customWidth="1"/>
    <col min="5" max="5" width="11.44140625" style="20" customWidth="1"/>
    <col min="6" max="6" width="13.88671875" style="20" customWidth="1"/>
    <col min="7" max="7" width="15.5546875" style="20" customWidth="1"/>
    <col min="8" max="8" width="19.109375" style="20" customWidth="1"/>
    <col min="9" max="16384" width="9.109375" style="1"/>
  </cols>
  <sheetData>
    <row r="1" spans="1:8" x14ac:dyDescent="0.3">
      <c r="A1" s="35" t="s">
        <v>68</v>
      </c>
      <c r="B1" s="35"/>
      <c r="C1" s="35"/>
      <c r="D1" s="35"/>
      <c r="E1" s="35"/>
      <c r="F1" s="35"/>
      <c r="G1" s="35"/>
      <c r="H1" s="35"/>
    </row>
    <row r="2" spans="1:8" x14ac:dyDescent="0.3">
      <c r="A2" s="35" t="s">
        <v>49</v>
      </c>
      <c r="B2" s="35"/>
      <c r="C2" s="35"/>
      <c r="D2" s="35"/>
      <c r="E2" s="35"/>
      <c r="F2" s="35"/>
      <c r="G2" s="35"/>
      <c r="H2" s="35"/>
    </row>
    <row r="3" spans="1:8" x14ac:dyDescent="0.3">
      <c r="A3" s="35" t="s">
        <v>50</v>
      </c>
      <c r="B3" s="35"/>
      <c r="C3" s="35"/>
      <c r="D3" s="35"/>
      <c r="E3" s="35"/>
      <c r="F3" s="35"/>
      <c r="G3" s="35"/>
      <c r="H3" s="35"/>
    </row>
    <row r="4" spans="1:8" x14ac:dyDescent="0.3">
      <c r="A4" s="35" t="s">
        <v>51</v>
      </c>
      <c r="B4" s="35"/>
      <c r="C4" s="35"/>
      <c r="D4" s="35"/>
      <c r="E4" s="35"/>
      <c r="F4" s="35"/>
      <c r="G4" s="35"/>
      <c r="H4" s="35"/>
    </row>
    <row r="5" spans="1:8" x14ac:dyDescent="0.3">
      <c r="A5" s="35" t="s">
        <v>52</v>
      </c>
      <c r="B5" s="35"/>
      <c r="C5" s="35"/>
      <c r="D5" s="35"/>
      <c r="E5" s="35"/>
      <c r="F5" s="35"/>
      <c r="G5" s="35"/>
      <c r="H5" s="35"/>
    </row>
    <row r="7" spans="1:8" s="3" customFormat="1" x14ac:dyDescent="0.3">
      <c r="D7" s="4"/>
      <c r="E7" s="34" t="s">
        <v>72</v>
      </c>
      <c r="F7" s="34"/>
      <c r="G7" s="34"/>
      <c r="H7" s="34"/>
    </row>
    <row r="8" spans="1:8" s="3" customFormat="1" x14ac:dyDescent="0.3">
      <c r="D8" s="35" t="s">
        <v>32</v>
      </c>
      <c r="E8" s="35"/>
      <c r="F8" s="35"/>
      <c r="G8" s="35"/>
      <c r="H8" s="35"/>
    </row>
    <row r="9" spans="1:8" s="3" customFormat="1" x14ac:dyDescent="0.3">
      <c r="D9" s="35" t="s">
        <v>48</v>
      </c>
      <c r="E9" s="35"/>
      <c r="F9" s="35"/>
      <c r="G9" s="35"/>
      <c r="H9" s="35"/>
    </row>
    <row r="10" spans="1:8" s="3" customFormat="1" x14ac:dyDescent="0.3">
      <c r="D10" s="5"/>
      <c r="E10" s="5"/>
      <c r="F10" s="5"/>
      <c r="G10" s="5"/>
      <c r="H10" s="4"/>
    </row>
    <row r="11" spans="1:8" ht="60" customHeight="1" x14ac:dyDescent="0.3">
      <c r="A11" s="31" t="s">
        <v>71</v>
      </c>
      <c r="B11" s="32"/>
      <c r="C11" s="32"/>
      <c r="D11" s="32"/>
      <c r="E11" s="32"/>
      <c r="F11" s="32"/>
      <c r="G11" s="32"/>
      <c r="H11" s="33"/>
    </row>
    <row r="12" spans="1:8" s="2" customFormat="1" ht="79.2" x14ac:dyDescent="0.3">
      <c r="A12" s="6"/>
      <c r="B12" s="6" t="s">
        <v>16</v>
      </c>
      <c r="C12" s="6" t="s">
        <v>9</v>
      </c>
      <c r="D12" s="6" t="s">
        <v>10</v>
      </c>
      <c r="E12" s="6" t="s">
        <v>24</v>
      </c>
      <c r="F12" s="6" t="s">
        <v>19</v>
      </c>
      <c r="G12" s="6" t="s">
        <v>47</v>
      </c>
      <c r="H12" s="7" t="s">
        <v>73</v>
      </c>
    </row>
    <row r="13" spans="1:8" s="2" customFormat="1" x14ac:dyDescent="0.3">
      <c r="A13" s="42" t="s">
        <v>74</v>
      </c>
      <c r="B13" s="43"/>
      <c r="C13" s="43"/>
      <c r="D13" s="43"/>
      <c r="E13" s="43"/>
      <c r="F13" s="43"/>
      <c r="G13" s="43"/>
      <c r="H13" s="43"/>
    </row>
    <row r="14" spans="1:8" x14ac:dyDescent="0.3">
      <c r="A14" s="8" t="s">
        <v>33</v>
      </c>
      <c r="B14" s="31" t="s">
        <v>5</v>
      </c>
      <c r="C14" s="32"/>
      <c r="D14" s="32"/>
      <c r="E14" s="32"/>
      <c r="F14" s="32"/>
      <c r="G14" s="32"/>
      <c r="H14" s="32"/>
    </row>
    <row r="15" spans="1:8" ht="26.4" x14ac:dyDescent="0.3">
      <c r="A15" s="6" t="s">
        <v>53</v>
      </c>
      <c r="B15" s="9" t="s">
        <v>37</v>
      </c>
      <c r="C15" s="9" t="s">
        <v>25</v>
      </c>
      <c r="D15" s="9" t="s">
        <v>6</v>
      </c>
      <c r="E15" s="21" t="s">
        <v>20</v>
      </c>
      <c r="F15" s="10">
        <v>345887</v>
      </c>
      <c r="G15" s="10">
        <v>345887</v>
      </c>
      <c r="H15" s="11">
        <v>345887</v>
      </c>
    </row>
    <row r="16" spans="1:8" x14ac:dyDescent="0.3">
      <c r="A16" s="45" t="s">
        <v>54</v>
      </c>
      <c r="B16" s="46" t="s">
        <v>37</v>
      </c>
      <c r="C16" s="46" t="s">
        <v>35</v>
      </c>
      <c r="D16" s="9" t="s">
        <v>7</v>
      </c>
      <c r="E16" s="21"/>
      <c r="F16" s="10">
        <v>184547</v>
      </c>
      <c r="G16" s="38">
        <v>1230315</v>
      </c>
      <c r="H16" s="11">
        <v>91947.5</v>
      </c>
    </row>
    <row r="17" spans="1:8" ht="40.200000000000003" customHeight="1" x14ac:dyDescent="0.3">
      <c r="A17" s="45"/>
      <c r="B17" s="46"/>
      <c r="C17" s="46"/>
      <c r="D17" s="9" t="s">
        <v>8</v>
      </c>
      <c r="E17" s="21" t="s">
        <v>21</v>
      </c>
      <c r="F17" s="10">
        <v>1045768</v>
      </c>
      <c r="G17" s="39"/>
      <c r="H17" s="11">
        <v>1044321</v>
      </c>
    </row>
    <row r="18" spans="1:8" x14ac:dyDescent="0.3">
      <c r="A18" s="45" t="s">
        <v>55</v>
      </c>
      <c r="B18" s="54" t="s">
        <v>38</v>
      </c>
      <c r="C18" s="54" t="s">
        <v>36</v>
      </c>
      <c r="D18" s="55" t="s">
        <v>7</v>
      </c>
      <c r="E18" s="57" t="s">
        <v>46</v>
      </c>
      <c r="F18" s="38">
        <v>135000</v>
      </c>
      <c r="G18" s="38">
        <f>F18</f>
        <v>135000</v>
      </c>
      <c r="H18" s="40">
        <v>44981</v>
      </c>
    </row>
    <row r="19" spans="1:8" ht="25.8" customHeight="1" x14ac:dyDescent="0.3">
      <c r="A19" s="45"/>
      <c r="B19" s="54"/>
      <c r="C19" s="54"/>
      <c r="D19" s="56"/>
      <c r="E19" s="58"/>
      <c r="F19" s="39"/>
      <c r="G19" s="39"/>
      <c r="H19" s="41"/>
    </row>
    <row r="20" spans="1:8" x14ac:dyDescent="0.3">
      <c r="A20" s="6"/>
      <c r="B20" s="12" t="s">
        <v>0</v>
      </c>
      <c r="C20" s="12"/>
      <c r="D20" s="12"/>
      <c r="E20" s="23"/>
      <c r="F20" s="13"/>
      <c r="G20" s="13">
        <f>SUM(G15:G19)</f>
        <v>1711202</v>
      </c>
      <c r="H20" s="14">
        <f>SUM(H15:H19)</f>
        <v>1527136.5</v>
      </c>
    </row>
    <row r="21" spans="1:8" x14ac:dyDescent="0.3">
      <c r="A21" s="8" t="s">
        <v>34</v>
      </c>
      <c r="B21" s="31" t="s">
        <v>1</v>
      </c>
      <c r="C21" s="32"/>
      <c r="D21" s="32"/>
      <c r="E21" s="32"/>
      <c r="F21" s="32"/>
      <c r="G21" s="32"/>
      <c r="H21" s="32"/>
    </row>
    <row r="22" spans="1:8" x14ac:dyDescent="0.3">
      <c r="A22" s="45" t="s">
        <v>56</v>
      </c>
      <c r="B22" s="46" t="s">
        <v>39</v>
      </c>
      <c r="C22" s="44" t="s">
        <v>17</v>
      </c>
      <c r="D22" s="36" t="s">
        <v>7</v>
      </c>
      <c r="E22" s="47" t="s">
        <v>46</v>
      </c>
      <c r="F22" s="38">
        <v>45000</v>
      </c>
      <c r="G22" s="38">
        <f>F22</f>
        <v>45000</v>
      </c>
      <c r="H22" s="40">
        <v>20172</v>
      </c>
    </row>
    <row r="23" spans="1:8" x14ac:dyDescent="0.3">
      <c r="A23" s="45"/>
      <c r="B23" s="46"/>
      <c r="C23" s="44"/>
      <c r="D23" s="37"/>
      <c r="E23" s="48"/>
      <c r="F23" s="39"/>
      <c r="G23" s="39"/>
      <c r="H23" s="41"/>
    </row>
    <row r="24" spans="1:8" x14ac:dyDescent="0.3">
      <c r="A24" s="45" t="s">
        <v>57</v>
      </c>
      <c r="B24" s="46" t="s">
        <v>39</v>
      </c>
      <c r="C24" s="44" t="s">
        <v>18</v>
      </c>
      <c r="D24" s="36" t="s">
        <v>7</v>
      </c>
      <c r="E24" s="47"/>
      <c r="F24" s="38">
        <v>45000</v>
      </c>
      <c r="G24" s="38">
        <f>F24</f>
        <v>45000</v>
      </c>
      <c r="H24" s="40">
        <v>20172</v>
      </c>
    </row>
    <row r="25" spans="1:8" x14ac:dyDescent="0.3">
      <c r="A25" s="45"/>
      <c r="B25" s="46"/>
      <c r="C25" s="44"/>
      <c r="D25" s="37"/>
      <c r="E25" s="48"/>
      <c r="F25" s="39"/>
      <c r="G25" s="39"/>
      <c r="H25" s="41"/>
    </row>
    <row r="26" spans="1:8" x14ac:dyDescent="0.3">
      <c r="A26" s="45" t="s">
        <v>58</v>
      </c>
      <c r="B26" s="46" t="s">
        <v>39</v>
      </c>
      <c r="C26" s="44" t="s">
        <v>26</v>
      </c>
      <c r="D26" s="36" t="s">
        <v>7</v>
      </c>
      <c r="E26" s="47"/>
      <c r="F26" s="38">
        <v>45000</v>
      </c>
      <c r="G26" s="38">
        <f>F26</f>
        <v>45000</v>
      </c>
      <c r="H26" s="40">
        <v>20172</v>
      </c>
    </row>
    <row r="27" spans="1:8" x14ac:dyDescent="0.3">
      <c r="A27" s="45"/>
      <c r="B27" s="46"/>
      <c r="C27" s="44"/>
      <c r="D27" s="37"/>
      <c r="E27" s="48"/>
      <c r="F27" s="39"/>
      <c r="G27" s="39"/>
      <c r="H27" s="41"/>
    </row>
    <row r="28" spans="1:8" x14ac:dyDescent="0.3">
      <c r="A28" s="45" t="s">
        <v>59</v>
      </c>
      <c r="B28" s="46" t="s">
        <v>39</v>
      </c>
      <c r="C28" s="44" t="s">
        <v>27</v>
      </c>
      <c r="D28" s="36" t="s">
        <v>7</v>
      </c>
      <c r="E28" s="47"/>
      <c r="F28" s="38">
        <v>45000</v>
      </c>
      <c r="G28" s="38">
        <f>F28</f>
        <v>45000</v>
      </c>
      <c r="H28" s="40">
        <v>20172</v>
      </c>
    </row>
    <row r="29" spans="1:8" x14ac:dyDescent="0.3">
      <c r="A29" s="45"/>
      <c r="B29" s="46"/>
      <c r="C29" s="44"/>
      <c r="D29" s="37"/>
      <c r="E29" s="48"/>
      <c r="F29" s="39"/>
      <c r="G29" s="39"/>
      <c r="H29" s="41"/>
    </row>
    <row r="30" spans="1:8" x14ac:dyDescent="0.3">
      <c r="A30" s="45" t="s">
        <v>60</v>
      </c>
      <c r="B30" s="46" t="s">
        <v>40</v>
      </c>
      <c r="C30" s="44" t="s">
        <v>11</v>
      </c>
      <c r="D30" s="9" t="s">
        <v>7</v>
      </c>
      <c r="E30" s="21"/>
      <c r="F30" s="10">
        <v>51000</v>
      </c>
      <c r="G30" s="38">
        <v>340000</v>
      </c>
      <c r="H30" s="40">
        <v>13902</v>
      </c>
    </row>
    <row r="31" spans="1:8" x14ac:dyDescent="0.3">
      <c r="A31" s="45"/>
      <c r="B31" s="46"/>
      <c r="C31" s="44"/>
      <c r="D31" s="9" t="s">
        <v>12</v>
      </c>
      <c r="E31" s="21" t="s">
        <v>22</v>
      </c>
      <c r="F31" s="10">
        <v>289000</v>
      </c>
      <c r="G31" s="39"/>
      <c r="H31" s="41"/>
    </row>
    <row r="32" spans="1:8" ht="39.6" x14ac:dyDescent="0.3">
      <c r="A32" s="30" t="s">
        <v>70</v>
      </c>
      <c r="B32" s="9" t="s">
        <v>41</v>
      </c>
      <c r="C32" s="9" t="s">
        <v>13</v>
      </c>
      <c r="D32" s="9" t="s">
        <v>7</v>
      </c>
      <c r="E32" s="21"/>
      <c r="F32" s="10">
        <v>60000</v>
      </c>
      <c r="G32" s="10">
        <v>60000</v>
      </c>
      <c r="H32" s="11">
        <v>0</v>
      </c>
    </row>
    <row r="33" spans="1:9" x14ac:dyDescent="0.3">
      <c r="A33" s="6"/>
      <c r="B33" s="12" t="s">
        <v>0</v>
      </c>
      <c r="C33" s="12"/>
      <c r="D33" s="12"/>
      <c r="E33" s="23"/>
      <c r="F33" s="13"/>
      <c r="G33" s="13">
        <f t="shared" ref="G33:H33" si="0">SUM(G22:G32)</f>
        <v>580000</v>
      </c>
      <c r="H33" s="14">
        <f t="shared" si="0"/>
        <v>94590</v>
      </c>
    </row>
    <row r="34" spans="1:9" x14ac:dyDescent="0.3">
      <c r="A34" s="8" t="s">
        <v>61</v>
      </c>
      <c r="B34" s="31" t="s">
        <v>2</v>
      </c>
      <c r="C34" s="32"/>
      <c r="D34" s="32"/>
      <c r="E34" s="32"/>
      <c r="F34" s="32"/>
      <c r="G34" s="32"/>
      <c r="H34" s="32"/>
    </row>
    <row r="35" spans="1:9" x14ac:dyDescent="0.3">
      <c r="A35" s="45" t="s">
        <v>62</v>
      </c>
      <c r="B35" s="46" t="s">
        <v>42</v>
      </c>
      <c r="C35" s="44" t="s">
        <v>28</v>
      </c>
      <c r="D35" s="52" t="s">
        <v>7</v>
      </c>
      <c r="E35" s="47" t="s">
        <v>46</v>
      </c>
      <c r="F35" s="38">
        <v>45000</v>
      </c>
      <c r="G35" s="38">
        <f>F35</f>
        <v>45000</v>
      </c>
      <c r="H35" s="40">
        <v>21434</v>
      </c>
    </row>
    <row r="36" spans="1:9" x14ac:dyDescent="0.3">
      <c r="A36" s="45"/>
      <c r="B36" s="46"/>
      <c r="C36" s="44"/>
      <c r="D36" s="53"/>
      <c r="E36" s="48"/>
      <c r="F36" s="39"/>
      <c r="G36" s="39"/>
      <c r="H36" s="41"/>
    </row>
    <row r="37" spans="1:9" x14ac:dyDescent="0.3">
      <c r="A37" s="6"/>
      <c r="B37" s="12" t="s">
        <v>0</v>
      </c>
      <c r="C37" s="12"/>
      <c r="D37" s="12"/>
      <c r="E37" s="23"/>
      <c r="F37" s="13"/>
      <c r="G37" s="13">
        <f>SUM(G35:G36)</f>
        <v>45000</v>
      </c>
      <c r="H37" s="14">
        <f>SUM(H35:H36)</f>
        <v>21434</v>
      </c>
    </row>
    <row r="38" spans="1:9" x14ac:dyDescent="0.3">
      <c r="A38" s="8" t="s">
        <v>63</v>
      </c>
      <c r="B38" s="31" t="s">
        <v>4</v>
      </c>
      <c r="C38" s="32"/>
      <c r="D38" s="32"/>
      <c r="E38" s="32"/>
      <c r="F38" s="32"/>
      <c r="G38" s="32"/>
      <c r="H38" s="32"/>
    </row>
    <row r="39" spans="1:9" ht="39.6" x14ac:dyDescent="0.3">
      <c r="A39" s="6" t="s">
        <v>64</v>
      </c>
      <c r="B39" s="9" t="s">
        <v>44</v>
      </c>
      <c r="C39" s="15" t="s">
        <v>30</v>
      </c>
      <c r="D39" s="9" t="s">
        <v>29</v>
      </c>
      <c r="E39" s="21" t="s">
        <v>23</v>
      </c>
      <c r="F39" s="10">
        <v>6000000</v>
      </c>
      <c r="G39" s="10">
        <v>6000000</v>
      </c>
      <c r="H39" s="11">
        <v>3000000</v>
      </c>
    </row>
    <row r="40" spans="1:9" ht="39.6" x14ac:dyDescent="0.3">
      <c r="A40" s="6" t="s">
        <v>65</v>
      </c>
      <c r="B40" s="9" t="s">
        <v>43</v>
      </c>
      <c r="C40" s="15" t="s">
        <v>14</v>
      </c>
      <c r="D40" s="9" t="s">
        <v>7</v>
      </c>
      <c r="E40" s="21"/>
      <c r="F40" s="10">
        <v>200000</v>
      </c>
      <c r="G40" s="10">
        <v>200000</v>
      </c>
      <c r="H40" s="11">
        <v>100000</v>
      </c>
    </row>
    <row r="41" spans="1:9" x14ac:dyDescent="0.3">
      <c r="A41" s="6"/>
      <c r="B41" s="12" t="s">
        <v>15</v>
      </c>
      <c r="C41" s="12"/>
      <c r="D41" s="12"/>
      <c r="E41" s="23"/>
      <c r="F41" s="13"/>
      <c r="G41" s="13">
        <f>SUM(G39:G40)</f>
        <v>6200000</v>
      </c>
      <c r="H41" s="14">
        <f t="shared" ref="H41" si="1">SUM(H39:H40)</f>
        <v>3100000</v>
      </c>
    </row>
    <row r="42" spans="1:9" x14ac:dyDescent="0.3">
      <c r="A42" s="8" t="s">
        <v>67</v>
      </c>
      <c r="B42" s="31" t="s">
        <v>3</v>
      </c>
      <c r="C42" s="32"/>
      <c r="D42" s="32"/>
      <c r="E42" s="32"/>
      <c r="F42" s="32"/>
      <c r="G42" s="32"/>
      <c r="H42" s="32"/>
    </row>
    <row r="43" spans="1:9" ht="66" x14ac:dyDescent="0.3">
      <c r="A43" s="6" t="s">
        <v>66</v>
      </c>
      <c r="B43" s="16" t="s">
        <v>3</v>
      </c>
      <c r="C43" s="15" t="s">
        <v>31</v>
      </c>
      <c r="D43" s="9" t="s">
        <v>7</v>
      </c>
      <c r="E43" s="21"/>
      <c r="F43" s="10">
        <v>90000</v>
      </c>
      <c r="G43" s="10">
        <v>90000</v>
      </c>
      <c r="H43" s="11">
        <v>44334</v>
      </c>
    </row>
    <row r="44" spans="1:9" x14ac:dyDescent="0.3">
      <c r="A44" s="17"/>
      <c r="B44" s="18" t="s">
        <v>0</v>
      </c>
      <c r="C44" s="18"/>
      <c r="D44" s="18"/>
      <c r="E44" s="24"/>
      <c r="F44" s="25"/>
      <c r="G44" s="24">
        <f>G43</f>
        <v>90000</v>
      </c>
      <c r="H44" s="26">
        <f>SUM(H43)</f>
        <v>44334</v>
      </c>
    </row>
    <row r="45" spans="1:9" x14ac:dyDescent="0.3">
      <c r="A45" s="50" t="s">
        <v>45</v>
      </c>
      <c r="B45" s="50"/>
      <c r="C45" s="19"/>
      <c r="D45" s="19"/>
      <c r="E45" s="13"/>
      <c r="F45" s="22"/>
      <c r="G45" s="29"/>
      <c r="H45" s="13">
        <f>H44+H41+H37+H33+H20</f>
        <v>4787494.5</v>
      </c>
      <c r="I45" s="28"/>
    </row>
    <row r="46" spans="1:9" x14ac:dyDescent="0.3">
      <c r="A46" s="51"/>
      <c r="B46" s="51"/>
      <c r="C46" s="51"/>
      <c r="D46" s="51"/>
      <c r="E46" s="51"/>
      <c r="F46" s="51"/>
      <c r="G46" s="51"/>
      <c r="H46" s="20" t="s">
        <v>69</v>
      </c>
    </row>
    <row r="47" spans="1:9" x14ac:dyDescent="0.3">
      <c r="A47" s="49"/>
      <c r="B47" s="49"/>
      <c r="C47" s="49"/>
      <c r="D47" s="49"/>
      <c r="E47" s="49"/>
      <c r="F47" s="49"/>
      <c r="G47" s="49"/>
    </row>
    <row r="48" spans="1:9" x14ac:dyDescent="0.3">
      <c r="A48" s="49"/>
      <c r="B48" s="49"/>
      <c r="C48" s="49"/>
      <c r="D48" s="49"/>
      <c r="E48" s="49"/>
      <c r="F48" s="49"/>
      <c r="G48" s="49"/>
      <c r="H48" s="27"/>
    </row>
  </sheetData>
  <mergeCells count="76">
    <mergeCell ref="B14:H14"/>
    <mergeCell ref="D18:D19"/>
    <mergeCell ref="E18:E19"/>
    <mergeCell ref="F18:F19"/>
    <mergeCell ref="H18:H19"/>
    <mergeCell ref="G18:G19"/>
    <mergeCell ref="B16:B17"/>
    <mergeCell ref="C16:C17"/>
    <mergeCell ref="G16:G17"/>
    <mergeCell ref="A18:A19"/>
    <mergeCell ref="B18:B19"/>
    <mergeCell ref="C18:C19"/>
    <mergeCell ref="B21:H21"/>
    <mergeCell ref="B34:H34"/>
    <mergeCell ref="H26:H27"/>
    <mergeCell ref="F26:F27"/>
    <mergeCell ref="C22:C23"/>
    <mergeCell ref="G22:G23"/>
    <mergeCell ref="H28:H29"/>
    <mergeCell ref="D26:D27"/>
    <mergeCell ref="A24:A25"/>
    <mergeCell ref="B24:B25"/>
    <mergeCell ref="C24:C25"/>
    <mergeCell ref="A26:A27"/>
    <mergeCell ref="B26:B27"/>
    <mergeCell ref="A28:A29"/>
    <mergeCell ref="B28:B29"/>
    <mergeCell ref="C28:C29"/>
    <mergeCell ref="A30:A31"/>
    <mergeCell ref="B30:B31"/>
    <mergeCell ref="C30:C31"/>
    <mergeCell ref="H30:H31"/>
    <mergeCell ref="G30:G31"/>
    <mergeCell ref="G28:G29"/>
    <mergeCell ref="F28:F29"/>
    <mergeCell ref="D28:D29"/>
    <mergeCell ref="E28:E29"/>
    <mergeCell ref="A48:G48"/>
    <mergeCell ref="A45:B45"/>
    <mergeCell ref="A46:G46"/>
    <mergeCell ref="A35:A36"/>
    <mergeCell ref="B35:B36"/>
    <mergeCell ref="C35:C36"/>
    <mergeCell ref="G35:G36"/>
    <mergeCell ref="A47:G47"/>
    <mergeCell ref="B38:H38"/>
    <mergeCell ref="B42:H42"/>
    <mergeCell ref="D35:D36"/>
    <mergeCell ref="E35:E36"/>
    <mergeCell ref="F35:F36"/>
    <mergeCell ref="H35:H36"/>
    <mergeCell ref="D24:D25"/>
    <mergeCell ref="F24:F25"/>
    <mergeCell ref="H24:H25"/>
    <mergeCell ref="A13:H13"/>
    <mergeCell ref="C26:C27"/>
    <mergeCell ref="A22:A23"/>
    <mergeCell ref="B22:B23"/>
    <mergeCell ref="H22:H23"/>
    <mergeCell ref="F22:F23"/>
    <mergeCell ref="E22:E23"/>
    <mergeCell ref="E24:E25"/>
    <mergeCell ref="D22:D23"/>
    <mergeCell ref="G26:G27"/>
    <mergeCell ref="G24:G25"/>
    <mergeCell ref="A16:A17"/>
    <mergeCell ref="E26:E27"/>
    <mergeCell ref="A11:H11"/>
    <mergeCell ref="E7:H7"/>
    <mergeCell ref="D8:H8"/>
    <mergeCell ref="D9:H9"/>
    <mergeCell ref="A1:H1"/>
    <mergeCell ref="A2:H2"/>
    <mergeCell ref="A3:H3"/>
    <mergeCell ref="A4:H4"/>
    <mergeCell ref="A5:H5"/>
  </mergeCells>
  <printOptions horizontalCentered="1"/>
  <pageMargins left="0.78740157480314965" right="0.39370078740157483" top="1.1811023622047245" bottom="0.39370078740157483" header="0" footer="0"/>
  <pageSetup paperSize="9" scale="74" firstPageNumber="119" fitToHeight="18" orientation="landscape" useFirstPageNumber="1" r:id="rId1"/>
  <headerFooter>
    <oddHeader>&amp;C&amp;P</oddHeader>
  </headerFooter>
  <rowBreaks count="1" manualBreakCount="1">
    <brk id="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1588</vt:lpstr>
      <vt:lpstr>'1588'!Область_печати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2025-05-05T13:29:22Z</dcterms:modified>
</cp:coreProperties>
</file>