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8832"/>
  </bookViews>
  <sheets>
    <sheet name="Приложение № 5 к принятию" sheetId="6" r:id="rId1"/>
  </sheets>
  <definedNames>
    <definedName name="_xlnm.Print_Area" localSheetId="0">'Приложение № 5 к принятию'!$A$1:$K$62</definedName>
  </definedNames>
  <calcPr calcId="162913" fullPrecision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4" i="6" l="1"/>
  <c r="G54" i="6"/>
  <c r="H54" i="6"/>
  <c r="I54" i="6"/>
  <c r="J54" i="6"/>
  <c r="E54" i="6"/>
  <c r="D54" i="6"/>
  <c r="C54" i="6"/>
  <c r="D42" i="6"/>
  <c r="E42" i="6"/>
  <c r="F42" i="6"/>
  <c r="G42" i="6"/>
  <c r="H42" i="6"/>
  <c r="I42" i="6"/>
  <c r="J42" i="6"/>
  <c r="C42" i="6"/>
  <c r="D34" i="6"/>
  <c r="E34" i="6"/>
  <c r="F34" i="6"/>
  <c r="G34" i="6"/>
  <c r="H34" i="6"/>
  <c r="I34" i="6"/>
  <c r="J34" i="6"/>
  <c r="C34" i="6"/>
  <c r="D14" i="6"/>
  <c r="E14" i="6"/>
  <c r="F14" i="6"/>
  <c r="G14" i="6"/>
  <c r="H14" i="6"/>
  <c r="I14" i="6"/>
  <c r="J14" i="6"/>
  <c r="C14" i="6"/>
  <c r="K52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5" i="6"/>
  <c r="K36" i="6"/>
  <c r="K37" i="6"/>
  <c r="K38" i="6"/>
  <c r="K39" i="6"/>
  <c r="K40" i="6"/>
  <c r="K41" i="6"/>
  <c r="K43" i="6"/>
  <c r="K44" i="6"/>
  <c r="K45" i="6"/>
  <c r="K46" i="6"/>
  <c r="K47" i="6"/>
  <c r="K48" i="6"/>
  <c r="K49" i="6"/>
  <c r="K50" i="6"/>
  <c r="K51" i="6"/>
  <c r="K53" i="6"/>
  <c r="K55" i="6"/>
  <c r="K56" i="6"/>
  <c r="K57" i="6"/>
  <c r="K58" i="6"/>
  <c r="K59" i="6"/>
  <c r="K60" i="6"/>
  <c r="K61" i="6"/>
  <c r="K16" i="6"/>
  <c r="K17" i="6"/>
  <c r="K15" i="6"/>
  <c r="K14" i="6" s="1"/>
  <c r="K54" i="6" l="1"/>
  <c r="K42" i="6"/>
  <c r="K34" i="6"/>
</calcChain>
</file>

<file path=xl/sharedStrings.xml><?xml version="1.0" encoding="utf-8"?>
<sst xmlns="http://schemas.openxmlformats.org/spreadsheetml/2006/main" count="115" uniqueCount="112">
  <si>
    <t>Наименование показателя</t>
  </si>
  <si>
    <t>Тирасполь</t>
  </si>
  <si>
    <t>Днестровск</t>
  </si>
  <si>
    <t>Бендеры</t>
  </si>
  <si>
    <t>Рыбница</t>
  </si>
  <si>
    <t>Дубоссары</t>
  </si>
  <si>
    <t>Слободзея</t>
  </si>
  <si>
    <t>Григориополь</t>
  </si>
  <si>
    <t>Каменка</t>
  </si>
  <si>
    <t>ВСЕГО</t>
  </si>
  <si>
    <t>№ п/п</t>
  </si>
  <si>
    <t>Предельный дефицит</t>
  </si>
  <si>
    <t>Доходы</t>
  </si>
  <si>
    <t>Источники покрытия предельного дефицита, из них:</t>
  </si>
  <si>
    <t>(руб.)</t>
  </si>
  <si>
    <t>1.</t>
  </si>
  <si>
    <t>2.</t>
  </si>
  <si>
    <t>3.</t>
  </si>
  <si>
    <t>4.</t>
  </si>
  <si>
    <t>5.</t>
  </si>
  <si>
    <t>2.2.</t>
  </si>
  <si>
    <t>2.1.</t>
  </si>
  <si>
    <t>поступления в доходы территориального экологического фонда</t>
  </si>
  <si>
    <t>от оказания платных услуг и иной приносящей доход деятельности</t>
  </si>
  <si>
    <t>1.1.</t>
  </si>
  <si>
    <t>1.2.</t>
  </si>
  <si>
    <t>не имеющие целевого назначения</t>
  </si>
  <si>
    <t>имеющие целевое назначение, из них:</t>
  </si>
  <si>
    <t>Предельные расходы, из них:</t>
  </si>
  <si>
    <t>за счет доходов, имеющих целевое назначение</t>
  </si>
  <si>
    <t xml:space="preserve">целевой сбор с граждан на благоустройство территории города, села (поселка)     </t>
  </si>
  <si>
    <t>налог на содержание жилищного фонда, объектов социально-культурной сферы и благоустройство территории города (района)</t>
  </si>
  <si>
    <t>за счет доходов, не имеющих целевого назначения, из них:</t>
  </si>
  <si>
    <t>по социально защищенным статьям, из них:</t>
  </si>
  <si>
    <t>дотации (трансферты) из республиканского бюджета</t>
  </si>
  <si>
    <t xml:space="preserve">на оплату коммунальных услуг </t>
  </si>
  <si>
    <t>целевые сборы и платежи всего, в том числе:</t>
  </si>
  <si>
    <t>а)</t>
  </si>
  <si>
    <t>б)</t>
  </si>
  <si>
    <t>в)</t>
  </si>
  <si>
    <t>целевой сбор на содержание и развитие соц. сферы</t>
  </si>
  <si>
    <t>г)</t>
  </si>
  <si>
    <t xml:space="preserve">налог на содержание жилищного фонда </t>
  </si>
  <si>
    <t>д)</t>
  </si>
  <si>
    <t>е)</t>
  </si>
  <si>
    <t xml:space="preserve">средства от приватизации </t>
  </si>
  <si>
    <t>ж)</t>
  </si>
  <si>
    <t>направляемые на кредитование крестьянских хозяйств</t>
  </si>
  <si>
    <t>з)</t>
  </si>
  <si>
    <t>направляемые на кредитование молодых специалистов</t>
  </si>
  <si>
    <t>и)</t>
  </si>
  <si>
    <t>направляемые на кредитование молодых семей</t>
  </si>
  <si>
    <t>к)</t>
  </si>
  <si>
    <t xml:space="preserve">фонд социального развития </t>
  </si>
  <si>
    <t xml:space="preserve">фонд экономического развития </t>
  </si>
  <si>
    <t>территориальный экологический фонд</t>
  </si>
  <si>
    <t>платные услуги</t>
  </si>
  <si>
    <t xml:space="preserve">нераспределенные субсидии, выделенные из республиканского бюджета на развитие дорожной отрасли </t>
  </si>
  <si>
    <t>нераспределенные субсидии, выделенные из республиканского бюджета  на финансирование мероприятий по благоустройству территорий сельских населенных пунктов, ремонту и строительству объектов социально-культурной сферы и автомобильных дорог общего пользования и их составных частей, находящихся в муниципальной собственности, расположенных в сельских населенных пунктах, за счет средств Фонда по обеспечению государственных гарантий по расчетам с гражданами, имеющими право на земельную долю (пай), и иными работниками сельскохозяйственных предприятий Приднестровской Молдавской Республики</t>
  </si>
  <si>
    <t>не имеющие целевого назначения  (очищенные)</t>
  </si>
  <si>
    <t xml:space="preserve">целевой сбор на благоустройство территории города, села (поселка)     </t>
  </si>
  <si>
    <t>направляемые на кредитование вдовам защитников ПМР</t>
  </si>
  <si>
    <t xml:space="preserve"> Приложение № 4</t>
  </si>
  <si>
    <t xml:space="preserve"> к  Закону Приднестровской Молдавской Республики </t>
  </si>
  <si>
    <t>имеющие целевое назначение</t>
  </si>
  <si>
    <t>л)</t>
  </si>
  <si>
    <t>1.2.1.</t>
  </si>
  <si>
    <t>1.2.2.</t>
  </si>
  <si>
    <t>1.2.3.</t>
  </si>
  <si>
    <t>1.2.4.</t>
  </si>
  <si>
    <t>1.2.5.</t>
  </si>
  <si>
    <t>3.1.</t>
  </si>
  <si>
    <t>3.2.</t>
  </si>
  <si>
    <t>3.3.</t>
  </si>
  <si>
    <t>3.3.1.</t>
  </si>
  <si>
    <t>3.3.2.</t>
  </si>
  <si>
    <t>Субсидии из республиканского бюджета, в том числе прошлых лет:</t>
  </si>
  <si>
    <t>к Закону Приднестровской Молдавской Республики</t>
  </si>
  <si>
    <t>"О внесении изменений и дополнений</t>
  </si>
  <si>
    <t>в Закон Приднестровской Молдавской Республики</t>
  </si>
  <si>
    <t>по прочим направлениям</t>
  </si>
  <si>
    <t>Основные параметры местных бюджетов, источники покрытия дефицита местных бюджетов, объемы субсидий из республиканского бюджета на 2026 год</t>
  </si>
  <si>
    <t>Остатки по состоянию на 01.01.2026 года</t>
  </si>
  <si>
    <t>плата за услуги, осуществляемые органами местного самоуправления в связи с утверждением схем домовладений и (или) иных построек хозяйственного назначения, расположенных в сельских населенных пунктах</t>
  </si>
  <si>
    <t>продукты питания</t>
  </si>
  <si>
    <t>ГЦП "Равные возможности"</t>
  </si>
  <si>
    <t>5.1.</t>
  </si>
  <si>
    <t>5.2.</t>
  </si>
  <si>
    <t>5.2.1</t>
  </si>
  <si>
    <t xml:space="preserve">"О республиканском бюджете на 2026 год" </t>
  </si>
  <si>
    <t>на возмещение льгот по коммунальным услугам и услугам жилищного фонда</t>
  </si>
  <si>
    <t>5.2.2.</t>
  </si>
  <si>
    <t>дотации (трансферты) из республиканского бюджета на оплату принятых бюджетных обязательств за счет средств, имеющих целевое назначение</t>
  </si>
  <si>
    <t>5.3</t>
  </si>
  <si>
    <t>3.1.1</t>
  </si>
  <si>
    <t>"О республиканском бюджете на 2026 год"</t>
  </si>
  <si>
    <t>2.1.1.</t>
  </si>
  <si>
    <t>2.1.2.</t>
  </si>
  <si>
    <t>2.1.3.</t>
  </si>
  <si>
    <t>2.1.4.</t>
  </si>
  <si>
    <t>3.3.1.1.</t>
  </si>
  <si>
    <t>3.3.1.2.</t>
  </si>
  <si>
    <t>3.3.1.3.</t>
  </si>
  <si>
    <t>6.</t>
  </si>
  <si>
    <t>6.1.</t>
  </si>
  <si>
    <t>6.2.</t>
  </si>
  <si>
    <t>1.2.6.</t>
  </si>
  <si>
    <t>Приложение № 15</t>
  </si>
  <si>
    <t>за счет средств фонда поддержки территорий городов и районов</t>
  </si>
  <si>
    <t>в т. ч. на погашение санкционированной кредиторской задолженности по  коммунальным услугам за 2025 г.</t>
  </si>
  <si>
    <t>за счет средств Дорожного фонда (на развитие дорожной отрасли)</t>
  </si>
  <si>
    <t>средства финансовой (благотворительной, спонсорской, гуманитарной) помощи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</si>
</sst>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_-* #,##0_р_._-;\-* #,##0_р_._-;_-* &quot;-&quot;_р_.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7" fillId="0" borderId="0" xfId="0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vertical="center" wrapText="1"/>
    </xf>
    <xf numFmtId="165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165" fontId="8" fillId="0" borderId="0" xfId="0" applyNumberFormat="1" applyFont="1" applyFill="1" applyAlignment="1">
      <alignment horizontal="right" vertical="center" wrapText="1"/>
    </xf>
    <xf numFmtId="165" fontId="7" fillId="0" borderId="0" xfId="0" applyNumberFormat="1" applyFont="1" applyFill="1" applyAlignment="1">
      <alignment horizontal="right" vertical="center" wrapText="1"/>
    </xf>
    <xf numFmtId="3" fontId="7" fillId="0" borderId="0" xfId="0" applyNumberFormat="1" applyFont="1" applyFill="1" applyAlignment="1">
      <alignment vertical="center"/>
    </xf>
    <xf numFmtId="3" fontId="8" fillId="0" borderId="0" xfId="0" applyNumberFormat="1" applyFont="1" applyFill="1" applyAlignment="1">
      <alignment vertical="center"/>
    </xf>
    <xf numFmtId="3" fontId="10" fillId="0" borderId="1" xfId="0" applyNumberFormat="1" applyFont="1" applyBorder="1" applyAlignment="1">
      <alignment vertical="center" wrapText="1"/>
    </xf>
    <xf numFmtId="3" fontId="9" fillId="0" borderId="1" xfId="0" applyNumberFormat="1" applyFont="1" applyBorder="1" applyAlignment="1">
      <alignment vertical="center" wrapText="1"/>
    </xf>
    <xf numFmtId="3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10" fillId="0" borderId="0" xfId="0" applyNumberFormat="1" applyFont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vertical="center" wrapText="1"/>
    </xf>
    <xf numFmtId="3" fontId="11" fillId="2" borderId="1" xfId="0" applyNumberFormat="1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vertical="center" wrapText="1"/>
    </xf>
    <xf numFmtId="3" fontId="11" fillId="0" borderId="1" xfId="0" applyNumberFormat="1" applyFont="1" applyFill="1" applyBorder="1" applyAlignment="1">
      <alignment vertical="center"/>
    </xf>
    <xf numFmtId="3" fontId="9" fillId="0" borderId="0" xfId="0" applyNumberFormat="1" applyFont="1" applyBorder="1" applyAlignment="1">
      <alignment vertical="center" wrapText="1"/>
    </xf>
    <xf numFmtId="3" fontId="13" fillId="0" borderId="0" xfId="0" applyNumberFormat="1" applyFont="1" applyFill="1" applyAlignment="1">
      <alignment vertical="center"/>
    </xf>
    <xf numFmtId="3" fontId="14" fillId="0" borderId="0" xfId="0" applyNumberFormat="1" applyFont="1" applyFill="1" applyAlignment="1">
      <alignment horizontal="right" vertical="center"/>
    </xf>
    <xf numFmtId="3" fontId="11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vertical="center" wrapText="1"/>
    </xf>
    <xf numFmtId="3" fontId="15" fillId="0" borderId="1" xfId="0" applyNumberFormat="1" applyFont="1" applyBorder="1" applyAlignment="1">
      <alignment vertical="center" wrapText="1"/>
    </xf>
    <xf numFmtId="3" fontId="15" fillId="0" borderId="1" xfId="0" applyNumberFormat="1" applyFont="1" applyFill="1" applyBorder="1" applyAlignment="1">
      <alignment vertical="center" wrapText="1"/>
    </xf>
    <xf numFmtId="3" fontId="13" fillId="0" borderId="0" xfId="0" applyNumberFormat="1" applyFont="1" applyFill="1" applyAlignment="1">
      <alignment horizontal="right" vertical="center"/>
    </xf>
    <xf numFmtId="3" fontId="12" fillId="0" borderId="0" xfId="0" applyNumberFormat="1" applyFont="1" applyFill="1" applyAlignment="1">
      <alignment vertical="center"/>
    </xf>
    <xf numFmtId="165" fontId="13" fillId="0" borderId="0" xfId="0" applyNumberFormat="1" applyFont="1" applyFill="1" applyAlignment="1">
      <alignment vertical="center" wrapText="1"/>
    </xf>
    <xf numFmtId="49" fontId="11" fillId="2" borderId="1" xfId="0" applyNumberFormat="1" applyFont="1" applyFill="1" applyBorder="1" applyAlignment="1">
      <alignment horizontal="left" vertical="center"/>
    </xf>
    <xf numFmtId="165" fontId="13" fillId="0" borderId="0" xfId="0" applyNumberFormat="1" applyFont="1" applyFill="1" applyAlignment="1">
      <alignment horizontal="right" vertical="center" wrapText="1"/>
    </xf>
    <xf numFmtId="3" fontId="12" fillId="0" borderId="0" xfId="0" applyNumberFormat="1" applyFont="1" applyFill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/>
    </xf>
  </cellXfs>
  <cellStyles count="21">
    <cellStyle name="Обычный" xfId="0" builtinId="0"/>
    <cellStyle name="Обычный 2" xfId="11"/>
    <cellStyle name="Обычный 3" xfId="12"/>
    <cellStyle name="Финансовый 2" xfId="1"/>
    <cellStyle name="Финансовый 2 2" xfId="4"/>
    <cellStyle name="Финансовый 2 2 2" xfId="9"/>
    <cellStyle name="Финансовый 2 2 3" xfId="19"/>
    <cellStyle name="Финансовый 2 3" xfId="6"/>
    <cellStyle name="Финансовый 2 4" xfId="15"/>
    <cellStyle name="Финансовый 3" xfId="2"/>
    <cellStyle name="Финансовый 3 2" xfId="7"/>
    <cellStyle name="Финансовый 3 2 2" xfId="18"/>
    <cellStyle name="Финансовый 3 2 3" xfId="14"/>
    <cellStyle name="Финансовый 3 3" xfId="17"/>
    <cellStyle name="Финансовый 3 4" xfId="13"/>
    <cellStyle name="Финансовый 4" xfId="3"/>
    <cellStyle name="Финансовый 4 2" xfId="8"/>
    <cellStyle name="Финансовый 4 3" xfId="20"/>
    <cellStyle name="Финансовый 5" xfId="5"/>
    <cellStyle name="Финансовый 5 2" xfId="10"/>
    <cellStyle name="Финансовый 6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Y62"/>
  <sheetViews>
    <sheetView tabSelected="1" zoomScale="70" zoomScaleNormal="70" zoomScaleSheetLayoutView="78" workbookViewId="0">
      <pane ySplit="13" topLeftCell="A26" activePane="bottomLeft" state="frozen"/>
      <selection pane="bottomLeft" activeCell="B33" sqref="B33"/>
    </sheetView>
  </sheetViews>
  <sheetFormatPr defaultColWidth="9.109375" defaultRowHeight="13.8" x14ac:dyDescent="0.3"/>
  <cols>
    <col min="1" max="1" width="9.5546875" style="7" bestFit="1" customWidth="1"/>
    <col min="2" max="2" width="58.5546875" style="7" customWidth="1"/>
    <col min="3" max="3" width="13.6640625" style="7" bestFit="1" customWidth="1"/>
    <col min="4" max="4" width="14" style="7" bestFit="1" customWidth="1"/>
    <col min="5" max="5" width="13.6640625" style="7" bestFit="1" customWidth="1"/>
    <col min="6" max="6" width="12.44140625" style="7" bestFit="1" customWidth="1"/>
    <col min="7" max="7" width="19.5546875" style="7" bestFit="1" customWidth="1"/>
    <col min="8" max="8" width="13.6640625" style="7" bestFit="1" customWidth="1"/>
    <col min="9" max="9" width="17.6640625" style="7" bestFit="1" customWidth="1"/>
    <col min="10" max="10" width="14.33203125" style="7" customWidth="1"/>
    <col min="11" max="11" width="14.44140625" style="8" customWidth="1"/>
    <col min="12" max="155" width="9.109375" style="11"/>
    <col min="156" max="16384" width="9.109375" style="7"/>
  </cols>
  <sheetData>
    <row r="1" spans="1:155" ht="15.6" x14ac:dyDescent="0.3">
      <c r="G1" s="21"/>
      <c r="H1" s="21"/>
      <c r="I1" s="21"/>
      <c r="J1" s="21"/>
      <c r="K1" s="28" t="s">
        <v>107</v>
      </c>
    </row>
    <row r="2" spans="1:155" ht="15.6" x14ac:dyDescent="0.3">
      <c r="G2" s="21"/>
      <c r="H2" s="21"/>
      <c r="I2" s="21"/>
      <c r="J2" s="21"/>
      <c r="K2" s="28" t="s">
        <v>77</v>
      </c>
    </row>
    <row r="3" spans="1:155" ht="15.6" x14ac:dyDescent="0.3">
      <c r="G3" s="21"/>
      <c r="H3" s="21"/>
      <c r="I3" s="21"/>
      <c r="J3" s="21"/>
      <c r="K3" s="28" t="s">
        <v>78</v>
      </c>
    </row>
    <row r="4" spans="1:155" ht="15.6" x14ac:dyDescent="0.3">
      <c r="G4" s="21"/>
      <c r="H4" s="21"/>
      <c r="I4" s="21"/>
      <c r="J4" s="21"/>
      <c r="K4" s="28" t="s">
        <v>79</v>
      </c>
    </row>
    <row r="5" spans="1:155" ht="15.6" x14ac:dyDescent="0.3">
      <c r="G5" s="21"/>
      <c r="H5" s="21"/>
      <c r="I5" s="21"/>
      <c r="J5" s="21"/>
      <c r="K5" s="28" t="s">
        <v>95</v>
      </c>
    </row>
    <row r="6" spans="1:155" ht="15.6" x14ac:dyDescent="0.3">
      <c r="G6" s="21"/>
      <c r="H6" s="21"/>
      <c r="I6" s="21"/>
      <c r="J6" s="21"/>
      <c r="K6" s="29"/>
    </row>
    <row r="7" spans="1:155" s="4" customFormat="1" ht="15.6" x14ac:dyDescent="0.3">
      <c r="A7" s="1"/>
      <c r="B7" s="2"/>
      <c r="C7" s="3"/>
      <c r="D7" s="3"/>
      <c r="E7" s="3"/>
      <c r="F7" s="3"/>
      <c r="G7" s="30"/>
      <c r="H7" s="32" t="s">
        <v>62</v>
      </c>
      <c r="I7" s="32"/>
      <c r="J7" s="32"/>
      <c r="K7" s="3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</row>
    <row r="8" spans="1:155" s="4" customFormat="1" ht="15.6" x14ac:dyDescent="0.3">
      <c r="A8" s="1"/>
      <c r="B8" s="2"/>
      <c r="C8" s="3"/>
      <c r="D8" s="3"/>
      <c r="E8" s="3"/>
      <c r="F8" s="3"/>
      <c r="G8" s="32" t="s">
        <v>63</v>
      </c>
      <c r="H8" s="32"/>
      <c r="I8" s="32"/>
      <c r="J8" s="32"/>
      <c r="K8" s="3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</row>
    <row r="9" spans="1:155" s="4" customFormat="1" ht="15.6" x14ac:dyDescent="0.3">
      <c r="A9" s="1"/>
      <c r="B9" s="2"/>
      <c r="C9" s="3"/>
      <c r="D9" s="3"/>
      <c r="E9" s="3"/>
      <c r="F9" s="3"/>
      <c r="G9" s="30"/>
      <c r="H9" s="32" t="s">
        <v>89</v>
      </c>
      <c r="I9" s="32"/>
      <c r="J9" s="32"/>
      <c r="K9" s="3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</row>
    <row r="10" spans="1:155" s="4" customFormat="1" x14ac:dyDescent="0.3">
      <c r="A10" s="1"/>
      <c r="B10" s="2"/>
      <c r="C10" s="3"/>
      <c r="D10" s="3"/>
      <c r="E10" s="3"/>
      <c r="F10" s="3"/>
      <c r="G10" s="3"/>
      <c r="H10" s="6"/>
      <c r="I10" s="6"/>
      <c r="J10" s="6"/>
      <c r="K10" s="5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</row>
    <row r="11" spans="1:155" ht="15.6" x14ac:dyDescent="0.3">
      <c r="A11" s="33" t="s">
        <v>81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</row>
    <row r="12" spans="1:155" ht="15.6" x14ac:dyDescent="0.3">
      <c r="A12" s="21"/>
      <c r="B12" s="21"/>
      <c r="C12" s="34"/>
      <c r="D12" s="34"/>
      <c r="E12" s="34"/>
      <c r="F12" s="34"/>
      <c r="G12" s="34"/>
      <c r="H12" s="34"/>
      <c r="I12" s="34"/>
      <c r="J12" s="34"/>
      <c r="K12" s="22" t="s">
        <v>14</v>
      </c>
    </row>
    <row r="13" spans="1:155" s="9" customFormat="1" ht="15.6" x14ac:dyDescent="0.3">
      <c r="A13" s="23" t="s">
        <v>10</v>
      </c>
      <c r="B13" s="23" t="s">
        <v>0</v>
      </c>
      <c r="C13" s="23" t="s">
        <v>1</v>
      </c>
      <c r="D13" s="23" t="s">
        <v>2</v>
      </c>
      <c r="E13" s="23" t="s">
        <v>3</v>
      </c>
      <c r="F13" s="23" t="s">
        <v>4</v>
      </c>
      <c r="G13" s="23" t="s">
        <v>5</v>
      </c>
      <c r="H13" s="23" t="s">
        <v>6</v>
      </c>
      <c r="I13" s="23" t="s">
        <v>7</v>
      </c>
      <c r="J13" s="23" t="s">
        <v>8</v>
      </c>
      <c r="K13" s="24" t="s">
        <v>9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</row>
    <row r="14" spans="1:155" s="9" customFormat="1" ht="15.6" x14ac:dyDescent="0.3">
      <c r="A14" s="15" t="s">
        <v>15</v>
      </c>
      <c r="B14" s="15" t="s">
        <v>82</v>
      </c>
      <c r="C14" s="15">
        <f>C15+C16</f>
        <v>33173167</v>
      </c>
      <c r="D14" s="15">
        <f t="shared" ref="D14:K14" si="0">D15+D16</f>
        <v>189879</v>
      </c>
      <c r="E14" s="15">
        <f t="shared" si="0"/>
        <v>2552733</v>
      </c>
      <c r="F14" s="15">
        <f t="shared" si="0"/>
        <v>2696752</v>
      </c>
      <c r="G14" s="15">
        <f t="shared" si="0"/>
        <v>1501191</v>
      </c>
      <c r="H14" s="15">
        <f t="shared" si="0"/>
        <v>2972233</v>
      </c>
      <c r="I14" s="15">
        <f t="shared" si="0"/>
        <v>1916966</v>
      </c>
      <c r="J14" s="15">
        <f t="shared" si="0"/>
        <v>2819064</v>
      </c>
      <c r="K14" s="15">
        <f t="shared" si="0"/>
        <v>47821985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</row>
    <row r="15" spans="1:155" s="9" customFormat="1" ht="15.6" x14ac:dyDescent="0.3">
      <c r="A15" s="25" t="s">
        <v>24</v>
      </c>
      <c r="B15" s="25" t="s">
        <v>59</v>
      </c>
      <c r="C15" s="25">
        <v>1259546</v>
      </c>
      <c r="D15" s="25">
        <v>132858</v>
      </c>
      <c r="E15" s="25">
        <v>415701</v>
      </c>
      <c r="F15" s="25">
        <v>612631</v>
      </c>
      <c r="G15" s="25">
        <v>98662</v>
      </c>
      <c r="H15" s="25">
        <v>430399</v>
      </c>
      <c r="I15" s="25">
        <v>74096</v>
      </c>
      <c r="J15" s="25">
        <v>244582</v>
      </c>
      <c r="K15" s="25">
        <f>SUM(C15:J15)</f>
        <v>3268475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</row>
    <row r="16" spans="1:155" s="9" customFormat="1" ht="15.6" x14ac:dyDescent="0.3">
      <c r="A16" s="25" t="s">
        <v>25</v>
      </c>
      <c r="B16" s="25" t="s">
        <v>64</v>
      </c>
      <c r="C16" s="25">
        <v>31913621</v>
      </c>
      <c r="D16" s="25">
        <v>57021</v>
      </c>
      <c r="E16" s="25">
        <v>2137032</v>
      </c>
      <c r="F16" s="25">
        <v>2084121</v>
      </c>
      <c r="G16" s="25">
        <v>1402529</v>
      </c>
      <c r="H16" s="25">
        <v>2541834</v>
      </c>
      <c r="I16" s="25">
        <v>1842870</v>
      </c>
      <c r="J16" s="25">
        <v>2574482</v>
      </c>
      <c r="K16" s="25">
        <f t="shared" ref="K16:K61" si="1">SUM(C16:J16)</f>
        <v>44553510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</row>
    <row r="17" spans="1:155" s="9" customFormat="1" ht="15.6" x14ac:dyDescent="0.3">
      <c r="A17" s="26" t="s">
        <v>66</v>
      </c>
      <c r="B17" s="26" t="s">
        <v>36</v>
      </c>
      <c r="C17" s="26">
        <v>201315</v>
      </c>
      <c r="D17" s="26">
        <v>444</v>
      </c>
      <c r="E17" s="26">
        <v>161794</v>
      </c>
      <c r="F17" s="26">
        <v>1499286</v>
      </c>
      <c r="G17" s="26">
        <v>143455</v>
      </c>
      <c r="H17" s="26">
        <v>1484668</v>
      </c>
      <c r="I17" s="26">
        <v>1496746</v>
      </c>
      <c r="J17" s="26">
        <v>1892496</v>
      </c>
      <c r="K17" s="25">
        <f t="shared" si="1"/>
        <v>6880204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</row>
    <row r="18" spans="1:155" s="9" customFormat="1" ht="31.2" x14ac:dyDescent="0.3">
      <c r="A18" s="26" t="s">
        <v>37</v>
      </c>
      <c r="B18" s="26" t="s">
        <v>60</v>
      </c>
      <c r="C18" s="26">
        <v>14799</v>
      </c>
      <c r="D18" s="26">
        <v>336</v>
      </c>
      <c r="E18" s="27">
        <v>9226</v>
      </c>
      <c r="F18" s="27">
        <v>11168</v>
      </c>
      <c r="G18" s="27">
        <v>1581</v>
      </c>
      <c r="H18" s="27">
        <v>9835</v>
      </c>
      <c r="I18" s="26">
        <v>4630</v>
      </c>
      <c r="J18" s="26">
        <v>3664</v>
      </c>
      <c r="K18" s="25">
        <f t="shared" si="1"/>
        <v>55239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</row>
    <row r="19" spans="1:155" s="9" customFormat="1" ht="78" x14ac:dyDescent="0.3">
      <c r="A19" s="26" t="s">
        <v>38</v>
      </c>
      <c r="B19" s="26" t="s">
        <v>83</v>
      </c>
      <c r="C19" s="26"/>
      <c r="D19" s="26"/>
      <c r="E19" s="27"/>
      <c r="F19" s="27"/>
      <c r="G19" s="27"/>
      <c r="H19" s="27"/>
      <c r="I19" s="26"/>
      <c r="J19" s="26"/>
      <c r="K19" s="25">
        <f t="shared" si="1"/>
        <v>0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</row>
    <row r="20" spans="1:155" s="9" customFormat="1" ht="15.6" x14ac:dyDescent="0.3">
      <c r="A20" s="26" t="s">
        <v>39</v>
      </c>
      <c r="B20" s="26" t="s">
        <v>40</v>
      </c>
      <c r="C20" s="26"/>
      <c r="D20" s="26"/>
      <c r="E20" s="27">
        <v>844</v>
      </c>
      <c r="F20" s="27">
        <v>6104</v>
      </c>
      <c r="G20" s="27"/>
      <c r="H20" s="27">
        <v>60309</v>
      </c>
      <c r="I20" s="26">
        <v>1624</v>
      </c>
      <c r="J20" s="26">
        <v>5373</v>
      </c>
      <c r="K20" s="25">
        <f t="shared" si="1"/>
        <v>74254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</row>
    <row r="21" spans="1:155" s="9" customFormat="1" ht="15.6" x14ac:dyDescent="0.3">
      <c r="A21" s="26" t="s">
        <v>41</v>
      </c>
      <c r="B21" s="26" t="s">
        <v>42</v>
      </c>
      <c r="C21" s="26">
        <v>2233</v>
      </c>
      <c r="D21" s="26">
        <v>108</v>
      </c>
      <c r="E21" s="27">
        <v>2049</v>
      </c>
      <c r="F21" s="27">
        <v>2098</v>
      </c>
      <c r="G21" s="27"/>
      <c r="H21" s="27">
        <v>13218</v>
      </c>
      <c r="I21" s="26">
        <v>236</v>
      </c>
      <c r="J21" s="26">
        <v>2</v>
      </c>
      <c r="K21" s="25">
        <f t="shared" si="1"/>
        <v>19944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</row>
    <row r="22" spans="1:155" s="9" customFormat="1" ht="15.6" x14ac:dyDescent="0.3">
      <c r="A22" s="26" t="s">
        <v>43</v>
      </c>
      <c r="B22" s="26" t="s">
        <v>45</v>
      </c>
      <c r="C22" s="26">
        <v>1</v>
      </c>
      <c r="D22" s="26"/>
      <c r="E22" s="27"/>
      <c r="F22" s="27"/>
      <c r="G22" s="27"/>
      <c r="H22" s="27"/>
      <c r="I22" s="26"/>
      <c r="J22" s="26"/>
      <c r="K22" s="25">
        <f t="shared" si="1"/>
        <v>1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</row>
    <row r="23" spans="1:155" s="9" customFormat="1" ht="15.6" x14ac:dyDescent="0.3">
      <c r="A23" s="26" t="s">
        <v>44</v>
      </c>
      <c r="B23" s="26" t="s">
        <v>47</v>
      </c>
      <c r="C23" s="26"/>
      <c r="D23" s="26"/>
      <c r="E23" s="27"/>
      <c r="F23" s="27">
        <v>541915</v>
      </c>
      <c r="G23" s="27"/>
      <c r="H23" s="27">
        <v>576054</v>
      </c>
      <c r="I23" s="26">
        <v>994593</v>
      </c>
      <c r="J23" s="26">
        <v>1125002</v>
      </c>
      <c r="K23" s="25">
        <f t="shared" si="1"/>
        <v>3237564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</row>
    <row r="24" spans="1:155" s="9" customFormat="1" ht="15.6" x14ac:dyDescent="0.3">
      <c r="A24" s="26" t="s">
        <v>46</v>
      </c>
      <c r="B24" s="26" t="s">
        <v>49</v>
      </c>
      <c r="C24" s="26"/>
      <c r="D24" s="26"/>
      <c r="E24" s="27"/>
      <c r="F24" s="27">
        <v>58080</v>
      </c>
      <c r="G24" s="27"/>
      <c r="H24" s="27">
        <v>313041</v>
      </c>
      <c r="I24" s="26">
        <v>34607</v>
      </c>
      <c r="J24" s="26">
        <v>414100</v>
      </c>
      <c r="K24" s="25">
        <f t="shared" si="1"/>
        <v>819828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</row>
    <row r="25" spans="1:155" s="9" customFormat="1" ht="15.6" x14ac:dyDescent="0.3">
      <c r="A25" s="26" t="s">
        <v>48</v>
      </c>
      <c r="B25" s="26" t="s">
        <v>51</v>
      </c>
      <c r="C25" s="26">
        <v>184282</v>
      </c>
      <c r="D25" s="26"/>
      <c r="E25" s="27">
        <v>149675</v>
      </c>
      <c r="F25" s="27">
        <v>879921</v>
      </c>
      <c r="G25" s="27">
        <v>141874</v>
      </c>
      <c r="H25" s="27">
        <v>512211</v>
      </c>
      <c r="I25" s="26">
        <v>434932</v>
      </c>
      <c r="J25" s="26">
        <v>344355</v>
      </c>
      <c r="K25" s="25">
        <f t="shared" si="1"/>
        <v>2647250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</row>
    <row r="26" spans="1:155" s="9" customFormat="1" ht="15.6" x14ac:dyDescent="0.3">
      <c r="A26" s="26" t="s">
        <v>50</v>
      </c>
      <c r="B26" s="26" t="s">
        <v>61</v>
      </c>
      <c r="C26" s="26"/>
      <c r="D26" s="26"/>
      <c r="E26" s="26"/>
      <c r="F26" s="26"/>
      <c r="G26" s="26"/>
      <c r="H26" s="26"/>
      <c r="I26" s="26">
        <v>26124</v>
      </c>
      <c r="J26" s="26"/>
      <c r="K26" s="25">
        <f t="shared" si="1"/>
        <v>26124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</row>
    <row r="27" spans="1:155" s="9" customFormat="1" ht="15.6" x14ac:dyDescent="0.3">
      <c r="A27" s="26" t="s">
        <v>52</v>
      </c>
      <c r="B27" s="26" t="s">
        <v>53</v>
      </c>
      <c r="C27" s="26"/>
      <c r="D27" s="26"/>
      <c r="E27" s="26"/>
      <c r="F27" s="26"/>
      <c r="G27" s="26"/>
      <c r="H27" s="26"/>
      <c r="I27" s="26"/>
      <c r="J27" s="26"/>
      <c r="K27" s="25">
        <f t="shared" si="1"/>
        <v>0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</row>
    <row r="28" spans="1:155" s="9" customFormat="1" ht="15.6" x14ac:dyDescent="0.3">
      <c r="A28" s="26" t="s">
        <v>65</v>
      </c>
      <c r="B28" s="26" t="s">
        <v>54</v>
      </c>
      <c r="C28" s="26"/>
      <c r="D28" s="26"/>
      <c r="E28" s="26"/>
      <c r="F28" s="26"/>
      <c r="G28" s="26"/>
      <c r="H28" s="26"/>
      <c r="I28" s="26"/>
      <c r="J28" s="26"/>
      <c r="K28" s="25">
        <f t="shared" si="1"/>
        <v>0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</row>
    <row r="29" spans="1:155" s="9" customFormat="1" ht="15.6" x14ac:dyDescent="0.3">
      <c r="A29" s="26" t="s">
        <v>67</v>
      </c>
      <c r="B29" s="26" t="s">
        <v>55</v>
      </c>
      <c r="C29" s="26">
        <v>2207</v>
      </c>
      <c r="D29" s="26">
        <v>36</v>
      </c>
      <c r="E29" s="26">
        <v>1905</v>
      </c>
      <c r="F29" s="26">
        <v>6784</v>
      </c>
      <c r="G29" s="26">
        <v>69</v>
      </c>
      <c r="H29" s="26">
        <v>2355</v>
      </c>
      <c r="I29" s="26">
        <v>1122</v>
      </c>
      <c r="J29" s="26">
        <v>3313</v>
      </c>
      <c r="K29" s="25">
        <f t="shared" si="1"/>
        <v>17791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</row>
    <row r="30" spans="1:155" s="9" customFormat="1" ht="15.6" x14ac:dyDescent="0.3">
      <c r="A30" s="26" t="s">
        <v>68</v>
      </c>
      <c r="B30" s="26" t="s">
        <v>56</v>
      </c>
      <c r="C30" s="26">
        <v>3665114</v>
      </c>
      <c r="D30" s="26">
        <v>56540</v>
      </c>
      <c r="E30" s="26">
        <v>1971472</v>
      </c>
      <c r="F30" s="26">
        <v>578049</v>
      </c>
      <c r="G30" s="26">
        <v>420732</v>
      </c>
      <c r="H30" s="26">
        <v>489753</v>
      </c>
      <c r="I30" s="26">
        <v>345001</v>
      </c>
      <c r="J30" s="26">
        <v>678672</v>
      </c>
      <c r="K30" s="25">
        <f t="shared" si="1"/>
        <v>8205333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</row>
    <row r="31" spans="1:155" s="9" customFormat="1" ht="46.8" x14ac:dyDescent="0.3">
      <c r="A31" s="26" t="s">
        <v>69</v>
      </c>
      <c r="B31" s="26" t="s">
        <v>57</v>
      </c>
      <c r="C31" s="26"/>
      <c r="D31" s="26">
        <v>1</v>
      </c>
      <c r="E31" s="26">
        <v>1861</v>
      </c>
      <c r="F31" s="26">
        <v>2</v>
      </c>
      <c r="G31" s="26">
        <v>838273</v>
      </c>
      <c r="H31" s="26"/>
      <c r="I31" s="26">
        <v>1</v>
      </c>
      <c r="J31" s="26">
        <v>1</v>
      </c>
      <c r="K31" s="25">
        <f t="shared" si="1"/>
        <v>840139</v>
      </c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</row>
    <row r="32" spans="1:155" s="9" customFormat="1" ht="187.2" x14ac:dyDescent="0.3">
      <c r="A32" s="26" t="s">
        <v>70</v>
      </c>
      <c r="B32" s="26" t="s">
        <v>58</v>
      </c>
      <c r="C32" s="26"/>
      <c r="D32" s="26"/>
      <c r="E32" s="26"/>
      <c r="F32" s="26"/>
      <c r="G32" s="26"/>
      <c r="H32" s="26">
        <v>565058</v>
      </c>
      <c r="I32" s="26"/>
      <c r="J32" s="26"/>
      <c r="K32" s="25">
        <f t="shared" si="1"/>
        <v>565058</v>
      </c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</row>
    <row r="33" spans="1:155" s="9" customFormat="1" ht="31.2" x14ac:dyDescent="0.3">
      <c r="A33" s="26" t="s">
        <v>106</v>
      </c>
      <c r="B33" s="26" t="s">
        <v>111</v>
      </c>
      <c r="C33" s="26">
        <v>28044985</v>
      </c>
      <c r="D33" s="26"/>
      <c r="E33" s="26"/>
      <c r="F33" s="26"/>
      <c r="G33" s="26"/>
      <c r="H33" s="26"/>
      <c r="I33" s="26"/>
      <c r="J33" s="26"/>
      <c r="K33" s="25">
        <f t="shared" si="1"/>
        <v>28044985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</row>
    <row r="34" spans="1:155" s="9" customFormat="1" ht="15.6" x14ac:dyDescent="0.3">
      <c r="A34" s="15" t="s">
        <v>16</v>
      </c>
      <c r="B34" s="15" t="s">
        <v>12</v>
      </c>
      <c r="C34" s="15">
        <f>C35+C40</f>
        <v>472389855</v>
      </c>
      <c r="D34" s="15">
        <f t="shared" ref="D34:K34" si="2">D35+D40</f>
        <v>41226460</v>
      </c>
      <c r="E34" s="15">
        <f t="shared" si="2"/>
        <v>186706016</v>
      </c>
      <c r="F34" s="15">
        <f t="shared" si="2"/>
        <v>175717174</v>
      </c>
      <c r="G34" s="15">
        <f t="shared" si="2"/>
        <v>70161470</v>
      </c>
      <c r="H34" s="15">
        <f t="shared" si="2"/>
        <v>124719018</v>
      </c>
      <c r="I34" s="15">
        <f t="shared" si="2"/>
        <v>83060414</v>
      </c>
      <c r="J34" s="15">
        <f t="shared" si="2"/>
        <v>38753256</v>
      </c>
      <c r="K34" s="15">
        <f t="shared" si="2"/>
        <v>1192733663</v>
      </c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</row>
    <row r="35" spans="1:155" s="9" customFormat="1" ht="15.6" x14ac:dyDescent="0.3">
      <c r="A35" s="25" t="s">
        <v>21</v>
      </c>
      <c r="B35" s="25" t="s">
        <v>27</v>
      </c>
      <c r="C35" s="25">
        <v>62678386</v>
      </c>
      <c r="D35" s="25">
        <v>4045430</v>
      </c>
      <c r="E35" s="25">
        <v>35143462</v>
      </c>
      <c r="F35" s="25">
        <v>24463907</v>
      </c>
      <c r="G35" s="25">
        <v>10601867</v>
      </c>
      <c r="H35" s="25">
        <v>19834794</v>
      </c>
      <c r="I35" s="25">
        <v>17088249</v>
      </c>
      <c r="J35" s="25">
        <v>6844041</v>
      </c>
      <c r="K35" s="25">
        <f t="shared" si="1"/>
        <v>180700136</v>
      </c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</row>
    <row r="36" spans="1:155" s="9" customFormat="1" ht="31.2" x14ac:dyDescent="0.3">
      <c r="A36" s="26" t="s">
        <v>96</v>
      </c>
      <c r="B36" s="26" t="s">
        <v>22</v>
      </c>
      <c r="C36" s="26">
        <v>5114108</v>
      </c>
      <c r="D36" s="26">
        <v>869898</v>
      </c>
      <c r="E36" s="26">
        <v>2053274</v>
      </c>
      <c r="F36" s="26">
        <v>3238920</v>
      </c>
      <c r="G36" s="26">
        <v>880282</v>
      </c>
      <c r="H36" s="26">
        <v>1719763</v>
      </c>
      <c r="I36" s="26">
        <v>738833</v>
      </c>
      <c r="J36" s="26">
        <v>400261</v>
      </c>
      <c r="K36" s="25">
        <f t="shared" si="1"/>
        <v>15015339</v>
      </c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</row>
    <row r="37" spans="1:155" s="9" customFormat="1" ht="31.2" x14ac:dyDescent="0.3">
      <c r="A37" s="26" t="s">
        <v>97</v>
      </c>
      <c r="B37" s="26" t="s">
        <v>23</v>
      </c>
      <c r="C37" s="26">
        <v>29779739</v>
      </c>
      <c r="D37" s="26">
        <v>792574</v>
      </c>
      <c r="E37" s="26">
        <v>19794828</v>
      </c>
      <c r="F37" s="26">
        <v>8229535</v>
      </c>
      <c r="G37" s="26">
        <v>3967764</v>
      </c>
      <c r="H37" s="26">
        <v>7389268</v>
      </c>
      <c r="I37" s="26">
        <v>5924176</v>
      </c>
      <c r="J37" s="26">
        <v>3045686</v>
      </c>
      <c r="K37" s="25">
        <f t="shared" si="1"/>
        <v>78923570</v>
      </c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</row>
    <row r="38" spans="1:155" s="9" customFormat="1" ht="31.2" x14ac:dyDescent="0.3">
      <c r="A38" s="26" t="s">
        <v>98</v>
      </c>
      <c r="B38" s="26" t="s">
        <v>30</v>
      </c>
      <c r="C38" s="26">
        <v>5039724</v>
      </c>
      <c r="D38" s="26">
        <v>400141</v>
      </c>
      <c r="E38" s="26">
        <v>3237474</v>
      </c>
      <c r="F38" s="26">
        <v>2602620</v>
      </c>
      <c r="G38" s="26">
        <v>1235246</v>
      </c>
      <c r="H38" s="26">
        <v>2927572</v>
      </c>
      <c r="I38" s="26">
        <v>1247320</v>
      </c>
      <c r="J38" s="26">
        <v>901059</v>
      </c>
      <c r="K38" s="25">
        <f t="shared" si="1"/>
        <v>17591156</v>
      </c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</row>
    <row r="39" spans="1:155" s="9" customFormat="1" ht="46.8" x14ac:dyDescent="0.3">
      <c r="A39" s="26" t="s">
        <v>99</v>
      </c>
      <c r="B39" s="26" t="s">
        <v>31</v>
      </c>
      <c r="C39" s="26">
        <v>21726978</v>
      </c>
      <c r="D39" s="26">
        <v>1982817</v>
      </c>
      <c r="E39" s="26">
        <v>8611512</v>
      </c>
      <c r="F39" s="26">
        <v>7797552</v>
      </c>
      <c r="G39" s="26">
        <v>3661253</v>
      </c>
      <c r="H39" s="26">
        <v>5503866</v>
      </c>
      <c r="I39" s="26">
        <v>3111683</v>
      </c>
      <c r="J39" s="26">
        <v>1585273</v>
      </c>
      <c r="K39" s="25">
        <f t="shared" si="1"/>
        <v>53980934</v>
      </c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</row>
    <row r="40" spans="1:155" s="10" customFormat="1" ht="15.6" x14ac:dyDescent="0.3">
      <c r="A40" s="25" t="s">
        <v>20</v>
      </c>
      <c r="B40" s="25" t="s">
        <v>26</v>
      </c>
      <c r="C40" s="25">
        <v>409711469</v>
      </c>
      <c r="D40" s="25">
        <v>37181030</v>
      </c>
      <c r="E40" s="25">
        <v>151562554</v>
      </c>
      <c r="F40" s="25">
        <v>151253267</v>
      </c>
      <c r="G40" s="25">
        <v>59559603</v>
      </c>
      <c r="H40" s="25">
        <v>104884224</v>
      </c>
      <c r="I40" s="25">
        <v>65972165</v>
      </c>
      <c r="J40" s="25">
        <v>31909215</v>
      </c>
      <c r="K40" s="25">
        <f t="shared" si="1"/>
        <v>1012033527</v>
      </c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</row>
    <row r="41" spans="1:155" s="9" customFormat="1" ht="15.6" x14ac:dyDescent="0.3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5">
        <f t="shared" si="1"/>
        <v>0</v>
      </c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</row>
    <row r="42" spans="1:155" s="9" customFormat="1" ht="15.6" x14ac:dyDescent="0.3">
      <c r="A42" s="15" t="s">
        <v>17</v>
      </c>
      <c r="B42" s="15" t="s">
        <v>28</v>
      </c>
      <c r="C42" s="15">
        <f>C45+C46</f>
        <v>520782418</v>
      </c>
      <c r="D42" s="15">
        <f t="shared" ref="D42:K42" si="3">D45+D46</f>
        <v>42582826</v>
      </c>
      <c r="E42" s="15">
        <f t="shared" si="3"/>
        <v>332346986</v>
      </c>
      <c r="F42" s="15">
        <f t="shared" si="3"/>
        <v>316111747</v>
      </c>
      <c r="G42" s="15">
        <f t="shared" si="3"/>
        <v>158610761</v>
      </c>
      <c r="H42" s="15">
        <f t="shared" si="3"/>
        <v>274465991</v>
      </c>
      <c r="I42" s="15">
        <f t="shared" si="3"/>
        <v>164509075</v>
      </c>
      <c r="J42" s="15">
        <f t="shared" si="3"/>
        <v>93463928</v>
      </c>
      <c r="K42" s="15">
        <f t="shared" si="3"/>
        <v>1902873732</v>
      </c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</row>
    <row r="43" spans="1:155" s="9" customFormat="1" ht="15.6" x14ac:dyDescent="0.3">
      <c r="A43" s="25" t="s">
        <v>71</v>
      </c>
      <c r="B43" s="25" t="s">
        <v>35</v>
      </c>
      <c r="C43" s="25">
        <v>37678250</v>
      </c>
      <c r="D43" s="25">
        <v>4510612</v>
      </c>
      <c r="E43" s="25">
        <v>29732804</v>
      </c>
      <c r="F43" s="25">
        <v>30293120</v>
      </c>
      <c r="G43" s="25">
        <v>11042254</v>
      </c>
      <c r="H43" s="25">
        <v>18774047</v>
      </c>
      <c r="I43" s="25">
        <v>11808536</v>
      </c>
      <c r="J43" s="25">
        <v>7638291</v>
      </c>
      <c r="K43" s="25">
        <f t="shared" si="1"/>
        <v>151477914</v>
      </c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</row>
    <row r="44" spans="1:155" s="9" customFormat="1" ht="46.8" x14ac:dyDescent="0.3">
      <c r="A44" s="25" t="s">
        <v>94</v>
      </c>
      <c r="B44" s="25" t="s">
        <v>109</v>
      </c>
      <c r="C44" s="25">
        <v>10249665</v>
      </c>
      <c r="D44" s="25">
        <v>1100910</v>
      </c>
      <c r="E44" s="25">
        <v>6969912</v>
      </c>
      <c r="F44" s="25">
        <v>7826756</v>
      </c>
      <c r="G44" s="25">
        <v>2223957</v>
      </c>
      <c r="H44" s="25">
        <v>4840737</v>
      </c>
      <c r="I44" s="25">
        <v>3044150</v>
      </c>
      <c r="J44" s="25">
        <v>1682512</v>
      </c>
      <c r="K44" s="25">
        <f t="shared" si="1"/>
        <v>37938599</v>
      </c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</row>
    <row r="45" spans="1:155" s="9" customFormat="1" ht="15.6" x14ac:dyDescent="0.3">
      <c r="A45" s="25" t="s">
        <v>72</v>
      </c>
      <c r="B45" s="25" t="s">
        <v>29</v>
      </c>
      <c r="C45" s="25">
        <v>95028948</v>
      </c>
      <c r="D45" s="25">
        <v>4498674</v>
      </c>
      <c r="E45" s="25">
        <v>37789352</v>
      </c>
      <c r="F45" s="25">
        <v>26809140</v>
      </c>
      <c r="G45" s="25">
        <v>12017938</v>
      </c>
      <c r="H45" s="25">
        <v>21830241</v>
      </c>
      <c r="I45" s="25">
        <v>18931119</v>
      </c>
      <c r="J45" s="25">
        <v>9418523</v>
      </c>
      <c r="K45" s="25">
        <f t="shared" si="1"/>
        <v>226323935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</row>
    <row r="46" spans="1:155" s="9" customFormat="1" ht="31.2" x14ac:dyDescent="0.3">
      <c r="A46" s="25" t="s">
        <v>73</v>
      </c>
      <c r="B46" s="25" t="s">
        <v>32</v>
      </c>
      <c r="C46" s="25">
        <v>425753470</v>
      </c>
      <c r="D46" s="25">
        <v>38084152</v>
      </c>
      <c r="E46" s="25">
        <v>294557634</v>
      </c>
      <c r="F46" s="25">
        <v>289302607</v>
      </c>
      <c r="G46" s="25">
        <v>146592823</v>
      </c>
      <c r="H46" s="25">
        <v>252635750</v>
      </c>
      <c r="I46" s="25">
        <v>145577956</v>
      </c>
      <c r="J46" s="25">
        <v>84045405</v>
      </c>
      <c r="K46" s="25">
        <f t="shared" si="1"/>
        <v>1676549797</v>
      </c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</row>
    <row r="47" spans="1:155" s="9" customFormat="1" ht="15.6" x14ac:dyDescent="0.3">
      <c r="A47" s="25" t="s">
        <v>74</v>
      </c>
      <c r="B47" s="25" t="s">
        <v>33</v>
      </c>
      <c r="C47" s="25">
        <v>367967841</v>
      </c>
      <c r="D47" s="25">
        <v>31928820</v>
      </c>
      <c r="E47" s="25">
        <v>251411796</v>
      </c>
      <c r="F47" s="25">
        <v>249413112</v>
      </c>
      <c r="G47" s="25">
        <v>130954642</v>
      </c>
      <c r="H47" s="25">
        <v>220342941</v>
      </c>
      <c r="I47" s="25">
        <v>127148989</v>
      </c>
      <c r="J47" s="25">
        <v>73329442</v>
      </c>
      <c r="K47" s="25">
        <f t="shared" si="1"/>
        <v>1452497583</v>
      </c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</row>
    <row r="48" spans="1:155" s="9" customFormat="1" ht="15.6" x14ac:dyDescent="0.3">
      <c r="A48" s="26" t="s">
        <v>100</v>
      </c>
      <c r="B48" s="26" t="s">
        <v>84</v>
      </c>
      <c r="C48" s="26">
        <v>33343924</v>
      </c>
      <c r="D48" s="26">
        <v>2411264</v>
      </c>
      <c r="E48" s="26">
        <v>17244537</v>
      </c>
      <c r="F48" s="26">
        <v>17211496</v>
      </c>
      <c r="G48" s="26">
        <v>12428763</v>
      </c>
      <c r="H48" s="26">
        <v>14709760</v>
      </c>
      <c r="I48" s="26">
        <v>5821356</v>
      </c>
      <c r="J48" s="26">
        <v>3671429</v>
      </c>
      <c r="K48" s="25">
        <f t="shared" si="1"/>
        <v>106842529</v>
      </c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</row>
    <row r="49" spans="1:155" s="9" customFormat="1" ht="15.6" x14ac:dyDescent="0.3">
      <c r="A49" s="26" t="s">
        <v>101</v>
      </c>
      <c r="B49" s="26" t="s">
        <v>85</v>
      </c>
      <c r="C49" s="26">
        <v>461665</v>
      </c>
      <c r="D49" s="26"/>
      <c r="E49" s="26">
        <v>45193</v>
      </c>
      <c r="F49" s="26">
        <v>503630</v>
      </c>
      <c r="G49" s="26"/>
      <c r="H49" s="26"/>
      <c r="I49" s="26">
        <v>171700</v>
      </c>
      <c r="J49" s="26">
        <v>6000</v>
      </c>
      <c r="K49" s="25">
        <f t="shared" si="1"/>
        <v>1188188</v>
      </c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</row>
    <row r="50" spans="1:155" s="9" customFormat="1" ht="31.2" x14ac:dyDescent="0.3">
      <c r="A50" s="26" t="s">
        <v>102</v>
      </c>
      <c r="B50" s="26" t="s">
        <v>90</v>
      </c>
      <c r="C50" s="26">
        <v>6061217</v>
      </c>
      <c r="D50" s="26"/>
      <c r="E50" s="26">
        <v>2617851</v>
      </c>
      <c r="F50" s="26">
        <v>1490691</v>
      </c>
      <c r="G50" s="26">
        <v>367889</v>
      </c>
      <c r="H50" s="26"/>
      <c r="I50" s="26">
        <v>150000</v>
      </c>
      <c r="J50" s="26"/>
      <c r="K50" s="25">
        <f t="shared" si="1"/>
        <v>10687648</v>
      </c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</row>
    <row r="51" spans="1:155" s="9" customFormat="1" ht="15.6" x14ac:dyDescent="0.3">
      <c r="A51" s="26" t="s">
        <v>75</v>
      </c>
      <c r="B51" s="26" t="s">
        <v>80</v>
      </c>
      <c r="C51" s="26">
        <v>57785629</v>
      </c>
      <c r="D51" s="26">
        <v>6155332</v>
      </c>
      <c r="E51" s="26">
        <v>43145838</v>
      </c>
      <c r="F51" s="26">
        <v>39889495</v>
      </c>
      <c r="G51" s="26">
        <v>15638181</v>
      </c>
      <c r="H51" s="26">
        <v>32292809</v>
      </c>
      <c r="I51" s="26">
        <v>18428967</v>
      </c>
      <c r="J51" s="26">
        <v>10715963</v>
      </c>
      <c r="K51" s="25">
        <f t="shared" si="1"/>
        <v>224052214</v>
      </c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</row>
    <row r="52" spans="1:155" s="9" customFormat="1" ht="15.6" x14ac:dyDescent="0.3">
      <c r="A52" s="31" t="s">
        <v>18</v>
      </c>
      <c r="B52" s="15" t="s">
        <v>11</v>
      </c>
      <c r="C52" s="16">
        <v>48392563</v>
      </c>
      <c r="D52" s="16">
        <v>1356366</v>
      </c>
      <c r="E52" s="16">
        <v>145640970</v>
      </c>
      <c r="F52" s="16">
        <v>140394573</v>
      </c>
      <c r="G52" s="16">
        <v>88449291</v>
      </c>
      <c r="H52" s="16">
        <v>149746973</v>
      </c>
      <c r="I52" s="16">
        <v>81448661</v>
      </c>
      <c r="J52" s="14">
        <v>54710672</v>
      </c>
      <c r="K52" s="14">
        <f>SUM(C52:J52)</f>
        <v>710140069</v>
      </c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</row>
    <row r="53" spans="1:155" s="9" customFormat="1" ht="15.6" x14ac:dyDescent="0.3">
      <c r="A53" s="17"/>
      <c r="B53" s="18"/>
      <c r="C53" s="19"/>
      <c r="D53" s="19"/>
      <c r="E53" s="19"/>
      <c r="F53" s="19"/>
      <c r="G53" s="19"/>
      <c r="H53" s="19"/>
      <c r="I53" s="19"/>
      <c r="J53" s="17"/>
      <c r="K53" s="25">
        <f t="shared" si="1"/>
        <v>0</v>
      </c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</row>
    <row r="54" spans="1:155" s="9" customFormat="1" ht="15.6" x14ac:dyDescent="0.3">
      <c r="A54" s="31" t="s">
        <v>19</v>
      </c>
      <c r="B54" s="15" t="s">
        <v>13</v>
      </c>
      <c r="C54" s="16">
        <f>C55+C56+C59</f>
        <v>48392563</v>
      </c>
      <c r="D54" s="16">
        <f>D55+D56+D59</f>
        <v>1356366</v>
      </c>
      <c r="E54" s="16">
        <f>E55+E56+E59</f>
        <v>145640970</v>
      </c>
      <c r="F54" s="16">
        <f t="shared" ref="F54:K54" si="4">F55+F56+F59</f>
        <v>140394573</v>
      </c>
      <c r="G54" s="16">
        <f t="shared" si="4"/>
        <v>88449291</v>
      </c>
      <c r="H54" s="16">
        <f t="shared" si="4"/>
        <v>149746973</v>
      </c>
      <c r="I54" s="16">
        <f t="shared" si="4"/>
        <v>81448661</v>
      </c>
      <c r="J54" s="16">
        <f t="shared" si="4"/>
        <v>54710672</v>
      </c>
      <c r="K54" s="16">
        <f t="shared" si="4"/>
        <v>710140069</v>
      </c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</row>
    <row r="55" spans="1:155" s="9" customFormat="1" ht="15.6" x14ac:dyDescent="0.3">
      <c r="A55" s="26" t="s">
        <v>86</v>
      </c>
      <c r="B55" s="26" t="s">
        <v>34</v>
      </c>
      <c r="C55" s="26">
        <v>14782455</v>
      </c>
      <c r="D55" s="26">
        <v>770264</v>
      </c>
      <c r="E55" s="26">
        <v>142579379</v>
      </c>
      <c r="F55" s="26">
        <v>137436709</v>
      </c>
      <c r="G55" s="26">
        <v>86934558</v>
      </c>
      <c r="H55" s="26">
        <v>146756069</v>
      </c>
      <c r="I55" s="26">
        <v>79531695</v>
      </c>
      <c r="J55" s="26">
        <v>51891608</v>
      </c>
      <c r="K55" s="25">
        <f t="shared" si="1"/>
        <v>660682737</v>
      </c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</row>
    <row r="56" spans="1:155" s="9" customFormat="1" ht="15.6" x14ac:dyDescent="0.3">
      <c r="A56" s="26" t="s">
        <v>87</v>
      </c>
      <c r="B56" s="26" t="s">
        <v>82</v>
      </c>
      <c r="C56" s="26">
        <v>33173167</v>
      </c>
      <c r="D56" s="26">
        <v>189879</v>
      </c>
      <c r="E56" s="26">
        <v>2552733</v>
      </c>
      <c r="F56" s="26">
        <v>2696752</v>
      </c>
      <c r="G56" s="26">
        <v>1501191</v>
      </c>
      <c r="H56" s="26">
        <v>2972233</v>
      </c>
      <c r="I56" s="26">
        <v>1916966</v>
      </c>
      <c r="J56" s="26">
        <v>2819064</v>
      </c>
      <c r="K56" s="25">
        <f t="shared" si="1"/>
        <v>47821985</v>
      </c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</row>
    <row r="57" spans="1:155" s="9" customFormat="1" ht="15.6" x14ac:dyDescent="0.3">
      <c r="A57" s="26" t="s">
        <v>88</v>
      </c>
      <c r="B57" s="26" t="s">
        <v>59</v>
      </c>
      <c r="C57" s="26">
        <v>1259546</v>
      </c>
      <c r="D57" s="26">
        <v>132858</v>
      </c>
      <c r="E57" s="26">
        <v>415701</v>
      </c>
      <c r="F57" s="26">
        <v>612631</v>
      </c>
      <c r="G57" s="26">
        <v>98662</v>
      </c>
      <c r="H57" s="26">
        <v>430399</v>
      </c>
      <c r="I57" s="26">
        <v>74096</v>
      </c>
      <c r="J57" s="26">
        <v>244582</v>
      </c>
      <c r="K57" s="25">
        <f t="shared" si="1"/>
        <v>3268475</v>
      </c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</row>
    <row r="58" spans="1:155" s="9" customFormat="1" ht="15.6" x14ac:dyDescent="0.3">
      <c r="A58" s="26" t="s">
        <v>91</v>
      </c>
      <c r="B58" s="26" t="s">
        <v>64</v>
      </c>
      <c r="C58" s="26">
        <v>31913621</v>
      </c>
      <c r="D58" s="26">
        <v>57021</v>
      </c>
      <c r="E58" s="26">
        <v>2137032</v>
      </c>
      <c r="F58" s="26">
        <v>2084121</v>
      </c>
      <c r="G58" s="26">
        <v>1402529</v>
      </c>
      <c r="H58" s="26">
        <v>2541834</v>
      </c>
      <c r="I58" s="26">
        <v>1842870</v>
      </c>
      <c r="J58" s="26">
        <v>2574482</v>
      </c>
      <c r="K58" s="25">
        <f t="shared" si="1"/>
        <v>44553510</v>
      </c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  <c r="EV58" s="13"/>
      <c r="EW58" s="13"/>
      <c r="EX58" s="13"/>
      <c r="EY58" s="13"/>
    </row>
    <row r="59" spans="1:155" s="9" customFormat="1" ht="46.8" x14ac:dyDescent="0.3">
      <c r="A59" s="26" t="s">
        <v>93</v>
      </c>
      <c r="B59" s="26" t="s">
        <v>92</v>
      </c>
      <c r="C59" s="26">
        <v>436941</v>
      </c>
      <c r="D59" s="26">
        <v>396223</v>
      </c>
      <c r="E59" s="26">
        <v>508858</v>
      </c>
      <c r="F59" s="26">
        <v>261112</v>
      </c>
      <c r="G59" s="26">
        <v>13542</v>
      </c>
      <c r="H59" s="26">
        <v>18671</v>
      </c>
      <c r="I59" s="26"/>
      <c r="J59" s="26"/>
      <c r="K59" s="25">
        <f t="shared" si="1"/>
        <v>1635347</v>
      </c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3"/>
      <c r="ED59" s="13"/>
      <c r="EE59" s="13"/>
      <c r="EF59" s="13"/>
      <c r="EG59" s="13"/>
      <c r="EH59" s="13"/>
      <c r="EI59" s="13"/>
      <c r="EJ59" s="13"/>
      <c r="EK59" s="13"/>
      <c r="EL59" s="13"/>
      <c r="EM59" s="13"/>
      <c r="EN59" s="13"/>
      <c r="EO59" s="13"/>
      <c r="EP59" s="13"/>
      <c r="EQ59" s="13"/>
      <c r="ER59" s="13"/>
      <c r="ES59" s="13"/>
      <c r="ET59" s="13"/>
      <c r="EU59" s="13"/>
      <c r="EV59" s="13"/>
      <c r="EW59" s="13"/>
      <c r="EX59" s="13"/>
      <c r="EY59" s="13"/>
    </row>
    <row r="60" spans="1:155" s="10" customFormat="1" ht="31.2" x14ac:dyDescent="0.3">
      <c r="A60" s="15" t="s">
        <v>103</v>
      </c>
      <c r="B60" s="15" t="s">
        <v>76</v>
      </c>
      <c r="C60" s="15">
        <v>42274773</v>
      </c>
      <c r="D60" s="15">
        <v>1474925</v>
      </c>
      <c r="E60" s="15">
        <v>34271909</v>
      </c>
      <c r="F60" s="15">
        <v>42170534</v>
      </c>
      <c r="G60" s="15">
        <v>29400326</v>
      </c>
      <c r="H60" s="15">
        <v>45941732</v>
      </c>
      <c r="I60" s="15">
        <v>27024535</v>
      </c>
      <c r="J60" s="15">
        <v>22895592</v>
      </c>
      <c r="K60" s="15">
        <f t="shared" si="1"/>
        <v>245454326</v>
      </c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</row>
    <row r="61" spans="1:155" s="9" customFormat="1" ht="31.2" x14ac:dyDescent="0.3">
      <c r="A61" s="26" t="s">
        <v>104</v>
      </c>
      <c r="B61" s="26" t="s">
        <v>108</v>
      </c>
      <c r="C61" s="26">
        <v>1016406</v>
      </c>
      <c r="D61" s="26">
        <v>88214</v>
      </c>
      <c r="E61" s="26">
        <v>395662</v>
      </c>
      <c r="F61" s="26">
        <v>430229</v>
      </c>
      <c r="G61" s="26">
        <v>121564</v>
      </c>
      <c r="H61" s="26">
        <v>393620</v>
      </c>
      <c r="I61" s="26">
        <v>204517</v>
      </c>
      <c r="J61" s="26">
        <v>83394</v>
      </c>
      <c r="K61" s="25">
        <f t="shared" si="1"/>
        <v>2733606</v>
      </c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</row>
    <row r="62" spans="1:155" s="9" customFormat="1" ht="31.2" x14ac:dyDescent="0.3">
      <c r="A62" s="26" t="s">
        <v>105</v>
      </c>
      <c r="B62" s="26" t="s">
        <v>110</v>
      </c>
      <c r="C62" s="26">
        <v>41258367</v>
      </c>
      <c r="D62" s="26">
        <v>1386711</v>
      </c>
      <c r="E62" s="26">
        <v>33876247</v>
      </c>
      <c r="F62" s="26">
        <v>41740305</v>
      </c>
      <c r="G62" s="26">
        <v>29278762</v>
      </c>
      <c r="H62" s="26">
        <v>45548112</v>
      </c>
      <c r="I62" s="26">
        <v>26820018</v>
      </c>
      <c r="J62" s="26">
        <v>22812198</v>
      </c>
      <c r="K62" s="25">
        <v>242720720</v>
      </c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</row>
  </sheetData>
  <mergeCells count="5">
    <mergeCell ref="H9:K9"/>
    <mergeCell ref="A11:K11"/>
    <mergeCell ref="C12:J12"/>
    <mergeCell ref="H7:K7"/>
    <mergeCell ref="G8:K8"/>
  </mergeCells>
  <phoneticPr fontId="6" type="noConversion"/>
  <printOptions horizontalCentered="1"/>
  <pageMargins left="0.39370078740157483" right="0.39370078740157483" top="0.39370078740157483" bottom="0.27559055118110237" header="0" footer="0"/>
  <pageSetup paperSize="9" scale="68" firstPageNumber="138" fitToHeight="8" orientation="landscape" useFirstPageNumber="1" r:id="rId1"/>
  <headerFooter>
    <oddHeader>&amp;C&amp;P</oddHeader>
  </headerFooter>
  <rowBreaks count="1" manualBreakCount="1">
    <brk id="3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 5 к принятию</vt:lpstr>
      <vt:lpstr>'Приложение № 5 к принятию'!Область_печати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2019-12-20T10:04:49Z</cp:lastPrinted>
  <dcterms:created xsi:type="dcterms:W3CDTF">2006-09-28T05:33:49Z</dcterms:created>
  <dcterms:modified xsi:type="dcterms:W3CDTF">2026-04-08T09:29:52Z</dcterms:modified>
</cp:coreProperties>
</file>